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crmtechnologies.sharepoint.com/teams/MarketingGroup/Shared Documents/~ Content Assets/2024/"/>
    </mc:Choice>
  </mc:AlternateContent>
  <xr:revisionPtr revIDLastSave="43" documentId="13_ncr:1_{937EE113-8123-46B7-A347-A505441BE88D}" xr6:coauthVersionLast="47" xr6:coauthVersionMax="47" xr10:uidLastSave="{8DF5D26F-5F54-498C-9399-020C4878C7EB}"/>
  <bookViews>
    <workbookView xWindow="-120" yWindow="-120" windowWidth="29040" windowHeight="15840" xr2:uid="{00000000-000D-0000-FFFF-FFFF00000000}"/>
  </bookViews>
  <sheets>
    <sheet name="Profile Fit (Explicit) Criteria" sheetId="1" r:id="rId1"/>
    <sheet name="Keywords" sheetId="6" state="hidden" r:id="rId2"/>
    <sheet name="Sheet1" sheetId="7" state="hidden" r:id="rId3"/>
    <sheet name="Engagement (Implicit) Criteria" sheetId="9" r:id="rId4"/>
  </sheets>
  <definedNames>
    <definedName name="_xlnm.Print_Area" localSheetId="3">'Engagement (Implicit) Criteria'!$B$9:$G$23</definedName>
    <definedName name="_xlnm.Print_Area" localSheetId="1">Keywords!$A$1:$B$31</definedName>
    <definedName name="_xlnm.Print_Area" localSheetId="0">'Profile Fit (Explicit) Criteria'!$B$8:$H$116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9" l="1"/>
  <c r="L28" i="9"/>
  <c r="L27" i="9"/>
  <c r="L26" i="9"/>
  <c r="L25" i="9"/>
  <c r="J29" i="9"/>
  <c r="J28" i="9"/>
  <c r="J27" i="9"/>
  <c r="J26" i="9"/>
  <c r="J25" i="9"/>
  <c r="M25" i="1"/>
  <c r="M26" i="1"/>
  <c r="M27" i="1"/>
  <c r="M28" i="1"/>
  <c r="M29" i="1"/>
  <c r="M24" i="1"/>
  <c r="K28" i="1"/>
  <c r="K29" i="1"/>
  <c r="K27" i="1"/>
  <c r="K26" i="1"/>
  <c r="K25" i="1"/>
  <c r="K24" i="1"/>
  <c r="E27" i="9"/>
  <c r="L31" i="9" l="1"/>
  <c r="L32" i="9" s="1"/>
  <c r="M31" i="1"/>
  <c r="M32" i="1" s="1"/>
</calcChain>
</file>

<file path=xl/sharedStrings.xml><?xml version="1.0" encoding="utf-8"?>
<sst xmlns="http://schemas.openxmlformats.org/spreadsheetml/2006/main" count="345" uniqueCount="212">
  <si>
    <t>Profile Fit</t>
  </si>
  <si>
    <t>Category</t>
  </si>
  <si>
    <t>Ranking</t>
  </si>
  <si>
    <t>Weighting</t>
  </si>
  <si>
    <t>Field Values</t>
  </si>
  <si>
    <t>Tier</t>
  </si>
  <si>
    <t>Score</t>
  </si>
  <si>
    <t>Max Score</t>
  </si>
  <si>
    <t>Product</t>
  </si>
  <si>
    <t>Audio: Anytime</t>
  </si>
  <si>
    <t>Tier 1</t>
  </si>
  <si>
    <t>A</t>
  </si>
  <si>
    <t>75 - 100</t>
  </si>
  <si>
    <t>Web: Anywhere</t>
  </si>
  <si>
    <t>Audio: Event</t>
  </si>
  <si>
    <t>C</t>
  </si>
  <si>
    <t>Webcast</t>
  </si>
  <si>
    <t>C-Level/VP</t>
  </si>
  <si>
    <t>D</t>
  </si>
  <si>
    <t>1-24</t>
  </si>
  <si>
    <t>Director</t>
  </si>
  <si>
    <t>Manager</t>
  </si>
  <si>
    <t>Tier 2</t>
  </si>
  <si>
    <t>Consultant</t>
  </si>
  <si>
    <t>Employee</t>
  </si>
  <si>
    <t>Tier 3</t>
  </si>
  <si>
    <t>Tier 4</t>
  </si>
  <si>
    <t>Communications</t>
  </si>
  <si>
    <t>Executive</t>
  </si>
  <si>
    <t>Investor Relations</t>
  </si>
  <si>
    <t>IT</t>
  </si>
  <si>
    <t>Network Services</t>
  </si>
  <si>
    <t>Operations</t>
  </si>
  <si>
    <t>Procurement</t>
  </si>
  <si>
    <t>Telecom</t>
  </si>
  <si>
    <t>Administration</t>
  </si>
  <si>
    <t>Environment</t>
  </si>
  <si>
    <t>Finance</t>
  </si>
  <si>
    <t>Department</t>
  </si>
  <si>
    <t>Media Press</t>
  </si>
  <si>
    <t>Sales</t>
  </si>
  <si>
    <t>Engineering</t>
  </si>
  <si>
    <t>Facilities</t>
  </si>
  <si>
    <t>HR</t>
  </si>
  <si>
    <t>Legal</t>
  </si>
  <si>
    <t>Logistic</t>
  </si>
  <si>
    <t>Marketing</t>
  </si>
  <si>
    <t>Other</t>
  </si>
  <si>
    <t>Product Marketing</t>
  </si>
  <si>
    <t>Industry</t>
  </si>
  <si>
    <t>Banking</t>
  </si>
  <si>
    <t>Consulting</t>
  </si>
  <si>
    <t>Electronics</t>
  </si>
  <si>
    <t>Hospitality</t>
  </si>
  <si>
    <t>Insurance</t>
  </si>
  <si>
    <t>Technology</t>
  </si>
  <si>
    <t>Telecommunications</t>
  </si>
  <si>
    <t>Energy</t>
  </si>
  <si>
    <t>Entertainment</t>
  </si>
  <si>
    <t>Environmental</t>
  </si>
  <si>
    <t>Manufacturing</t>
  </si>
  <si>
    <t>Media</t>
  </si>
  <si>
    <t>Retail</t>
  </si>
  <si>
    <t>Transportation</t>
  </si>
  <si>
    <t>Utilities</t>
  </si>
  <si>
    <t>Agriculture</t>
  </si>
  <si>
    <t>Apparel</t>
  </si>
  <si>
    <t>Biotechnology</t>
  </si>
  <si>
    <t>Chemicals</t>
  </si>
  <si>
    <t>Construction</t>
  </si>
  <si>
    <t>Education</t>
  </si>
  <si>
    <t>Food &amp; Beverage</t>
  </si>
  <si>
    <t>Government</t>
  </si>
  <si>
    <t>Healthcare</t>
  </si>
  <si>
    <t>Machinery</t>
  </si>
  <si>
    <t>Not For Profit</t>
  </si>
  <si>
    <t>Recreation</t>
  </si>
  <si>
    <t>Shipping</t>
  </si>
  <si>
    <t>Lead Source</t>
  </si>
  <si>
    <t>Client Event</t>
  </si>
  <si>
    <t>Existing Customer</t>
  </si>
  <si>
    <t>Sales Generated</t>
  </si>
  <si>
    <t>Trade Show / Event</t>
  </si>
  <si>
    <t>Used Service</t>
  </si>
  <si>
    <t>Webinar / Webcast</t>
  </si>
  <si>
    <t>Telemarketing</t>
  </si>
  <si>
    <t>International Business Development</t>
  </si>
  <si>
    <t>Marketing campaign</t>
  </si>
  <si>
    <t>Referral</t>
  </si>
  <si>
    <t>Advertising Online</t>
  </si>
  <si>
    <t>Public Relations</t>
  </si>
  <si>
    <t>Arkadin Subsidiaries</t>
  </si>
  <si>
    <t>Google Search</t>
  </si>
  <si>
    <t>External Data Source</t>
  </si>
  <si>
    <t>Advertising Print</t>
  </si>
  <si>
    <t>Google Ad</t>
  </si>
  <si>
    <t>Sponsorship</t>
  </si>
  <si>
    <t>Partner Marketing</t>
  </si>
  <si>
    <t>Naver</t>
  </si>
  <si>
    <t>Baidu</t>
  </si>
  <si>
    <t>Yahoo Search</t>
  </si>
  <si>
    <t>&gt; =10000</t>
  </si>
  <si>
    <t>7500 – 9999</t>
  </si>
  <si>
    <t>5000 – 7499</t>
  </si>
  <si>
    <t>3000 – 4999</t>
  </si>
  <si>
    <t>1000 – 2999</t>
  </si>
  <si>
    <t>500 – 999</t>
  </si>
  <si>
    <t>200 – 500</t>
  </si>
  <si>
    <t>50 – 199</t>
  </si>
  <si>
    <t>Total Possible</t>
  </si>
  <si>
    <t>Top Tier Keywords (15 points)</t>
  </si>
  <si>
    <t>Mid-Tier Keywords (10 points)</t>
  </si>
  <si>
    <t>ping identity</t>
  </si>
  <si>
    <t>cardspace</t>
  </si>
  <si>
    <t>web security</t>
  </si>
  <si>
    <t>open-id</t>
  </si>
  <si>
    <t>ping federate</t>
  </si>
  <si>
    <t>[openid]</t>
  </si>
  <si>
    <t>web security software</t>
  </si>
  <si>
    <t>openid</t>
  </si>
  <si>
    <t>ping federation</t>
  </si>
  <si>
    <t>saml single sign on</t>
  </si>
  <si>
    <t>pingfederate</t>
  </si>
  <si>
    <t>card space</t>
  </si>
  <si>
    <t>saml</t>
  </si>
  <si>
    <t>pingidentity</t>
  </si>
  <si>
    <t>sharepoint template</t>
  </si>
  <si>
    <t>sso id</t>
  </si>
  <si>
    <t>ping federated</t>
  </si>
  <si>
    <t>"saml 2.0"</t>
  </si>
  <si>
    <t>"single sign-on"</t>
  </si>
  <si>
    <t>authentication token</t>
  </si>
  <si>
    <t>saml example</t>
  </si>
  <si>
    <t>federated authentication</t>
  </si>
  <si>
    <t>sso server</t>
  </si>
  <si>
    <t>federated identity management</t>
  </si>
  <si>
    <t>sso token</t>
  </si>
  <si>
    <t>federation sso</t>
  </si>
  <si>
    <t>a web security</t>
  </si>
  <si>
    <t>how to implement single sign on</t>
  </si>
  <si>
    <t>federated identity manager</t>
  </si>
  <si>
    <t>identity portal</t>
  </si>
  <si>
    <t>find web identity</t>
  </si>
  <si>
    <t>ldap sso</t>
  </si>
  <si>
    <t>php sso</t>
  </si>
  <si>
    <t>liberty alliance saml</t>
  </si>
  <si>
    <t>portal single sign on</t>
  </si>
  <si>
    <t>microsoft cardspace</t>
  </si>
  <si>
    <t>sharepoint site</t>
  </si>
  <si>
    <t>saml token</t>
  </si>
  <si>
    <t>single sign on architecture</t>
  </si>
  <si>
    <t>single sign on asp</t>
  </si>
  <si>
    <t>single sign on solutions</t>
  </si>
  <si>
    <t>single sign on healthcare</t>
  </si>
  <si>
    <t>single sign on sso</t>
  </si>
  <si>
    <t>single sign on implementation</t>
  </si>
  <si>
    <t>single signon</t>
  </si>
  <si>
    <t>single signon solutions</t>
  </si>
  <si>
    <t>windows single sign on</t>
  </si>
  <si>
    <t>single user sign on</t>
  </si>
  <si>
    <t>sso</t>
  </si>
  <si>
    <t>sso single</t>
  </si>
  <si>
    <t>unix single sign on</t>
  </si>
  <si>
    <t>web single sign on</t>
  </si>
  <si>
    <t>web sso</t>
  </si>
  <si>
    <t>Engagement</t>
  </si>
  <si>
    <t>Time Frame</t>
  </si>
  <si>
    <t>High Touch Event Participation</t>
  </si>
  <si>
    <t>&lt; 1 Month</t>
  </si>
  <si>
    <t>70 - 100</t>
  </si>
  <si>
    <t>&lt; 3 Months</t>
  </si>
  <si>
    <t>45 - 69</t>
  </si>
  <si>
    <t>&lt; 6 Months</t>
  </si>
  <si>
    <t>25 - 49</t>
  </si>
  <si>
    <t>Form Submission</t>
  </si>
  <si>
    <t>7 days</t>
  </si>
  <si>
    <t>14 days</t>
  </si>
  <si>
    <t>30 days</t>
  </si>
  <si>
    <t>Visited High Value Web Content</t>
  </si>
  <si>
    <t>3+ Website Visits</t>
  </si>
  <si>
    <t>3 days</t>
  </si>
  <si>
    <t>Email Click Through</t>
  </si>
  <si>
    <t>50 - 74</t>
  </si>
  <si>
    <t>1 - 24</t>
  </si>
  <si>
    <t>Employees Worldwide</t>
  </si>
  <si>
    <t>Student (Exclude)</t>
  </si>
  <si>
    <t>&lt; 50</t>
  </si>
  <si>
    <t>1. Input or modify Categories &amp; Weighting. These should be fields currently collected on forms or list uploads.</t>
  </si>
  <si>
    <t>Seniority</t>
  </si>
  <si>
    <t>2. Input or modify Field Values.  For example, Seniority input Consultant, Director etc.</t>
  </si>
  <si>
    <t>3. Modify Tiers &amp; Scores to suit your business.</t>
  </si>
  <si>
    <t>Instructions</t>
  </si>
  <si>
    <t>Engagement Band</t>
  </si>
  <si>
    <t>1. Input or modify Categories &amp; Weighting.</t>
  </si>
  <si>
    <t>2. Populate the range for each rating. If unsure, use the defaults.</t>
  </si>
  <si>
    <t>Note: Not all categories are required. Remove any that are not applicable.</t>
  </si>
  <si>
    <t>Communication</t>
  </si>
  <si>
    <t>Total Score:</t>
  </si>
  <si>
    <t>Field Value</t>
  </si>
  <si>
    <t>Profile Fit:</t>
  </si>
  <si>
    <t>Profile Fit Scoring Model</t>
  </si>
  <si>
    <t>Profle Fit Ranking / Categorisation</t>
  </si>
  <si>
    <t>Decription</t>
  </si>
  <si>
    <t>Target Fit</t>
  </si>
  <si>
    <t>Potential Fit</t>
  </si>
  <si>
    <t>Not enough Information</t>
  </si>
  <si>
    <t>Not a Fit</t>
  </si>
  <si>
    <t>Example of Profile Fit Scoring</t>
  </si>
  <si>
    <t>B</t>
  </si>
  <si>
    <t>Select the field value for each category from the drop down selection below in the Field Value column. Scoring correlates to the Profile Fit Scoring Model.</t>
  </si>
  <si>
    <t>Select the time frame for each category from the drop down selection below in the Time Frame column.</t>
  </si>
  <si>
    <t>To come to a lead scoring model that works for your business, you will have to make sure you bring core stakeholders within marketing and sales along the journey. Before you start, make sure you have agreed your GoToMarket strategy and defined your ICP, and make sure you have done due diligence by looking at the available data. If you need help facilitating this, reach out to us here:  https://www.crmtdigital.com/contact/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</si>
</sst>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name val="Arial"/>
    </font>
    <font>
      <b/>
      <sz val="10"/>
      <name val="Arial"/>
      <family val="2"/>
    </font>
    <font>
      <i/>
      <sz val="10"/>
      <name val="Arial"/>
      <family val="2"/>
    </font>
    <font>
      <sz val="10"/>
      <name val="Arial"/>
      <family val="2"/>
    </font>
    <font>
      <b/>
      <sz val="11"/>
      <color theme="1"/>
      <name val="Calibri"/>
      <family val="2"/>
      <scheme val="minor"/>
    </font>
    <font>
      <b/>
      <sz val="10"/>
      <color theme="0"/>
      <name val="Arial"/>
      <family val="2"/>
    </font>
    <font>
      <b/>
      <i/>
      <sz val="10"/>
      <name val="Arial"/>
      <family val="2"/>
    </font>
    <font>
      <sz val="10"/>
      <color theme="0"/>
      <name val="Arial"/>
      <family val="2"/>
    </font>
    <font>
      <i/>
      <u/>
      <sz val="10"/>
      <color theme="0"/>
      <name val="Arial"/>
      <family val="2"/>
    </font>
    <font>
      <i/>
      <sz val="10"/>
      <color theme="0"/>
      <name val="Arial"/>
      <family val="2"/>
    </font>
    <font>
      <b/>
      <sz val="10"/>
      <color rgb="FF016AF2"/>
      <name val="Arial"/>
      <family val="2"/>
    </font>
    <font>
      <b/>
      <sz val="10"/>
      <color rgb="FF112F4F"/>
      <name val="Arial"/>
      <family val="2"/>
    </font>
    <font>
      <sz val="10"/>
      <color rgb="FF112F4F"/>
      <name val="Arial"/>
      <family val="2"/>
    </font>
    <font>
      <b/>
      <sz val="12"/>
      <name val="Arial"/>
      <family val="2"/>
    </font>
    <font>
      <b/>
      <sz val="12"/>
      <color rgb="FF112F4F"/>
      <name val="Arial"/>
      <family val="2"/>
    </font>
  </fonts>
  <fills count="6">
    <fill>
      <patternFill patternType="none"/>
    </fill>
    <fill>
      <patternFill patternType="gray125"/>
    </fill>
    <fill>
      <patternFill patternType="solid">
        <fgColor theme="0"/>
        <bgColor indexed="64"/>
      </patternFill>
    </fill>
    <fill>
      <patternFill patternType="solid">
        <fgColor rgb="FF112F4F"/>
        <bgColor indexed="64"/>
      </patternFill>
    </fill>
    <fill>
      <patternFill patternType="solid">
        <fgColor rgb="FFECF4FF"/>
        <bgColor indexed="64"/>
      </patternFill>
    </fill>
    <fill>
      <patternFill patternType="solid">
        <fgColor rgb="FF0FFF95"/>
        <bgColor indexed="64"/>
      </patternFill>
    </fill>
  </fills>
  <borders count="41">
    <border>
      <left/>
      <right/>
      <top/>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0">
    <xf numFmtId="0" fontId="0" fillId="0" borderId="0" xfId="0"/>
    <xf numFmtId="0" fontId="5" fillId="0" borderId="0" xfId="0" applyFont="1"/>
    <xf numFmtId="0" fontId="3" fillId="0" borderId="0" xfId="0" applyFont="1"/>
    <xf numFmtId="0" fontId="4" fillId="0" borderId="0" xfId="0" applyFont="1" applyAlignment="1">
      <alignment horizontal="center"/>
    </xf>
    <xf numFmtId="0" fontId="4" fillId="0" borderId="0" xfId="0" applyFont="1"/>
    <xf numFmtId="9" fontId="4" fillId="0" borderId="1" xfId="0" applyNumberFormat="1" applyFont="1" applyBorder="1" applyAlignment="1">
      <alignment horizontal="center" vertical="center"/>
    </xf>
    <xf numFmtId="0" fontId="4" fillId="0" borderId="9" xfId="0" applyFont="1" applyBorder="1" applyAlignment="1">
      <alignment horizont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4" fillId="0" borderId="16" xfId="0" applyFont="1" applyBorder="1" applyAlignment="1">
      <alignment horizontal="center"/>
    </xf>
    <xf numFmtId="0" fontId="4" fillId="0" borderId="25"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0" xfId="0" applyFont="1" applyBorder="1" applyAlignment="1">
      <alignment horizontal="center"/>
    </xf>
    <xf numFmtId="0" fontId="4" fillId="0" borderId="10" xfId="0" applyFont="1" applyBorder="1" applyAlignment="1">
      <alignment horizontal="center"/>
    </xf>
    <xf numFmtId="0" fontId="4" fillId="0" borderId="6" xfId="0" applyFont="1" applyBorder="1" applyAlignment="1">
      <alignment horizont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49" fontId="4" fillId="0" borderId="6" xfId="0" applyNumberFormat="1" applyFont="1" applyBorder="1" applyAlignment="1">
      <alignment horizontal="center"/>
    </xf>
    <xf numFmtId="0" fontId="2" fillId="0" borderId="8" xfId="0" applyFont="1" applyBorder="1" applyAlignment="1">
      <alignment horizontal="center"/>
    </xf>
    <xf numFmtId="0" fontId="2" fillId="0" borderId="5" xfId="0" applyFont="1" applyBorder="1" applyAlignment="1">
      <alignment horizontal="center"/>
    </xf>
    <xf numFmtId="0" fontId="8" fillId="3" borderId="0" xfId="0" applyFont="1" applyFill="1"/>
    <xf numFmtId="0" fontId="8" fillId="3" borderId="0" xfId="0" applyFont="1" applyFill="1" applyAlignment="1">
      <alignment horizontal="center"/>
    </xf>
    <xf numFmtId="0" fontId="9" fillId="3" borderId="0" xfId="0" applyFont="1" applyFill="1"/>
    <xf numFmtId="0" fontId="10" fillId="3" borderId="0" xfId="0" applyFont="1" applyFill="1"/>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7" xfId="0" applyFont="1" applyFill="1" applyBorder="1" applyAlignment="1">
      <alignment horizontal="center" vertical="center"/>
    </xf>
    <xf numFmtId="0" fontId="12" fillId="5" borderId="34" xfId="0" applyFont="1" applyFill="1" applyBorder="1" applyAlignment="1">
      <alignment horizontal="center"/>
    </xf>
    <xf numFmtId="0" fontId="3" fillId="0" borderId="5" xfId="0" applyFont="1" applyBorder="1"/>
    <xf numFmtId="0" fontId="4" fillId="0" borderId="3" xfId="0" applyFont="1" applyBorder="1" applyAlignment="1">
      <alignment horizontal="center" vertical="center"/>
    </xf>
    <xf numFmtId="0" fontId="7" fillId="0" borderId="35" xfId="0" applyFont="1" applyBorder="1" applyAlignment="1">
      <alignment wrapText="1"/>
    </xf>
    <xf numFmtId="0" fontId="4" fillId="0" borderId="36" xfId="0" applyFont="1" applyBorder="1"/>
    <xf numFmtId="0" fontId="7" fillId="0" borderId="36" xfId="0" applyFont="1" applyBorder="1" applyAlignment="1">
      <alignment horizontal="center"/>
    </xf>
    <xf numFmtId="0" fontId="3" fillId="0" borderId="36" xfId="0" applyFont="1" applyBorder="1" applyAlignment="1">
      <alignment wrapText="1"/>
    </xf>
    <xf numFmtId="0" fontId="4" fillId="0" borderId="37" xfId="0" applyFont="1" applyBorder="1" applyAlignment="1">
      <alignment horizontal="center"/>
    </xf>
    <xf numFmtId="0" fontId="4" fillId="0" borderId="0" xfId="0" applyFont="1" applyAlignment="1">
      <alignment horizontal="center" vertical="center"/>
    </xf>
    <xf numFmtId="0" fontId="4" fillId="0" borderId="26" xfId="0" applyFont="1" applyBorder="1" applyAlignment="1">
      <alignment horizontal="center"/>
    </xf>
    <xf numFmtId="0" fontId="12" fillId="5" borderId="27" xfId="0" applyFont="1" applyFill="1" applyBorder="1" applyAlignment="1">
      <alignment horizontal="center"/>
    </xf>
    <xf numFmtId="0" fontId="4" fillId="0" borderId="10" xfId="0" applyFont="1" applyBorder="1"/>
    <xf numFmtId="0" fontId="6" fillId="0" borderId="0" xfId="0" applyFont="1" applyAlignment="1">
      <alignment horizontal="left"/>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4" fillId="4" borderId="3" xfId="0" applyFont="1" applyFill="1" applyBorder="1"/>
    <xf numFmtId="0" fontId="4" fillId="4" borderId="9" xfId="0" applyFont="1" applyFill="1" applyBorder="1"/>
    <xf numFmtId="0" fontId="4" fillId="4" borderId="6" xfId="0" applyFont="1" applyFill="1" applyBorder="1"/>
    <xf numFmtId="0" fontId="4" fillId="4" borderId="7" xfId="0" applyFont="1" applyFill="1" applyBorder="1"/>
    <xf numFmtId="0" fontId="4" fillId="4" borderId="8" xfId="0" applyFont="1" applyFill="1" applyBorder="1"/>
    <xf numFmtId="0" fontId="4" fillId="4" borderId="0" xfId="0" applyFont="1" applyFill="1"/>
    <xf numFmtId="0" fontId="4" fillId="4" borderId="5" xfId="0" applyFont="1" applyFill="1" applyBorder="1"/>
    <xf numFmtId="0" fontId="4" fillId="4" borderId="10" xfId="0" applyFont="1" applyFill="1" applyBorder="1"/>
    <xf numFmtId="0" fontId="4" fillId="4" borderId="4" xfId="0" applyFont="1" applyFill="1" applyBorder="1"/>
    <xf numFmtId="0" fontId="0" fillId="4" borderId="4" xfId="0" applyFill="1" applyBorder="1"/>
    <xf numFmtId="0" fontId="0" fillId="4" borderId="7" xfId="0" applyFill="1" applyBorder="1"/>
    <xf numFmtId="0" fontId="0" fillId="4" borderId="3" xfId="0" applyFill="1" applyBorder="1"/>
    <xf numFmtId="0" fontId="0" fillId="4" borderId="8" xfId="0" applyFill="1" applyBorder="1"/>
    <xf numFmtId="0" fontId="0" fillId="4" borderId="0" xfId="0" applyFill="1"/>
    <xf numFmtId="0" fontId="0" fillId="4" borderId="9" xfId="0" applyFill="1" applyBorder="1"/>
    <xf numFmtId="0" fontId="14" fillId="4" borderId="0" xfId="0" applyFont="1" applyFill="1"/>
    <xf numFmtId="0" fontId="7" fillId="5" borderId="40" xfId="0" applyFont="1" applyFill="1" applyBorder="1" applyAlignment="1">
      <alignment horizontal="center"/>
    </xf>
    <xf numFmtId="0" fontId="7" fillId="5" borderId="11" xfId="0" applyFont="1" applyFill="1" applyBorder="1" applyAlignment="1">
      <alignment horizontal="center"/>
    </xf>
    <xf numFmtId="0" fontId="3" fillId="2" borderId="24" xfId="0" applyFont="1" applyFill="1" applyBorder="1" applyAlignment="1">
      <alignment horizontal="center"/>
    </xf>
    <xf numFmtId="0" fontId="7" fillId="5" borderId="24" xfId="0" applyFont="1" applyFill="1" applyBorder="1" applyAlignment="1">
      <alignment horizontal="center"/>
    </xf>
    <xf numFmtId="0" fontId="2" fillId="5" borderId="40" xfId="0" applyFont="1" applyFill="1" applyBorder="1" applyAlignment="1">
      <alignment horizontal="center"/>
    </xf>
    <xf numFmtId="0" fontId="2" fillId="5" borderId="24" xfId="0" applyFont="1" applyFill="1" applyBorder="1" applyAlignment="1">
      <alignment horizontal="center"/>
    </xf>
    <xf numFmtId="0" fontId="2" fillId="5" borderId="11" xfId="0" applyFont="1" applyFill="1" applyBorder="1" applyAlignment="1">
      <alignment horizontal="center"/>
    </xf>
    <xf numFmtId="0" fontId="13" fillId="2" borderId="40" xfId="0" applyFont="1" applyFill="1" applyBorder="1" applyAlignment="1">
      <alignment horizontal="center" vertical="center"/>
    </xf>
    <xf numFmtId="0" fontId="4" fillId="2" borderId="11" xfId="0" applyFont="1" applyFill="1" applyBorder="1" applyAlignment="1">
      <alignment horizontal="center"/>
    </xf>
    <xf numFmtId="0" fontId="4" fillId="2" borderId="24" xfId="0" applyFont="1" applyFill="1" applyBorder="1" applyAlignment="1">
      <alignment horizontal="center"/>
    </xf>
    <xf numFmtId="0" fontId="15" fillId="4" borderId="0" xfId="0" applyFont="1" applyFill="1"/>
    <xf numFmtId="0" fontId="4" fillId="4" borderId="0" xfId="0" applyFont="1" applyFill="1" applyAlignment="1">
      <alignment horizontal="left" vertical="top" wrapText="1"/>
    </xf>
    <xf numFmtId="0" fontId="4" fillId="4" borderId="1" xfId="0" applyFont="1" applyFill="1" applyBorder="1" applyAlignment="1">
      <alignment horizontal="left" vertical="top" wrapText="1"/>
    </xf>
    <xf numFmtId="0" fontId="15" fillId="5" borderId="35" xfId="0" applyFont="1" applyFill="1" applyBorder="1" applyAlignment="1">
      <alignment horizontal="center"/>
    </xf>
    <xf numFmtId="0" fontId="15" fillId="5" borderId="36" xfId="0" applyFont="1" applyFill="1" applyBorder="1" applyAlignment="1">
      <alignment horizontal="center"/>
    </xf>
    <xf numFmtId="0" fontId="15" fillId="5" borderId="37" xfId="0" applyFont="1" applyFill="1" applyBorder="1" applyAlignment="1">
      <alignment horizontal="center"/>
    </xf>
    <xf numFmtId="9" fontId="4" fillId="0" borderId="19" xfId="0" applyNumberFormat="1" applyFont="1" applyBorder="1" applyAlignment="1">
      <alignment horizontal="center" vertical="center"/>
    </xf>
    <xf numFmtId="9" fontId="4" fillId="0" borderId="15" xfId="0" applyNumberFormat="1" applyFont="1" applyBorder="1" applyAlignment="1">
      <alignment horizontal="center" vertical="center"/>
    </xf>
    <xf numFmtId="9" fontId="4" fillId="0" borderId="18"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xf>
    <xf numFmtId="0" fontId="4" fillId="0" borderId="12" xfId="0" applyFont="1" applyBorder="1" applyAlignment="1">
      <alignment horizontal="center" vertical="center"/>
    </xf>
    <xf numFmtId="9" fontId="4" fillId="0" borderId="17" xfId="0" applyNumberFormat="1" applyFont="1" applyBorder="1" applyAlignment="1">
      <alignment horizontal="center" vertical="center"/>
    </xf>
    <xf numFmtId="9" fontId="4" fillId="0" borderId="12" xfId="0" applyNumberFormat="1"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5" xfId="0" applyFont="1" applyBorder="1" applyAlignment="1">
      <alignment horizontal="center" vertical="center"/>
    </xf>
    <xf numFmtId="9" fontId="4" fillId="0" borderId="25" xfId="0" applyNumberFormat="1"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9" fontId="4" fillId="0" borderId="7" xfId="0" applyNumberFormat="1" applyFont="1" applyBorder="1" applyAlignment="1">
      <alignment horizontal="center" vertical="center"/>
    </xf>
    <xf numFmtId="9" fontId="4" fillId="0" borderId="0" xfId="0" applyNumberFormat="1" applyFont="1" applyAlignment="1">
      <alignment horizontal="center" vertical="center"/>
    </xf>
    <xf numFmtId="9" fontId="4" fillId="0" borderId="2"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39" xfId="0" applyFont="1" applyBorder="1" applyAlignment="1">
      <alignment horizontal="center" vertical="center" wrapText="1"/>
    </xf>
    <xf numFmtId="0" fontId="4" fillId="0" borderId="5" xfId="0" applyFont="1" applyBorder="1" applyAlignment="1">
      <alignment horizontal="center" vertical="center" wrapText="1"/>
    </xf>
    <xf numFmtId="9" fontId="4" fillId="0" borderId="10" xfId="0" applyNumberFormat="1" applyFont="1" applyBorder="1" applyAlignment="1">
      <alignment horizontal="center" vertical="center"/>
    </xf>
    <xf numFmtId="0" fontId="4" fillId="0" borderId="38" xfId="0" applyFont="1" applyBorder="1" applyAlignment="1">
      <alignment horizontal="center" vertical="center" wrapText="1"/>
    </xf>
    <xf numFmtId="0" fontId="8" fillId="3" borderId="0" xfId="0" applyFont="1" applyFill="1" applyAlignment="1">
      <alignment horizontal="center" vertical="top" wrapText="1"/>
    </xf>
  </cellXfs>
  <cellStyles count="1">
    <cellStyle name="Normal" xfId="0" builtinId="0"/>
  </cellStyles>
  <dxfs count="0"/>
  <tableStyles count="0" defaultTableStyle="TableStyleMedium9" defaultPivotStyle="PivotStyleLight16"/>
  <colors>
    <mruColors>
      <color rgb="FF112F4F"/>
      <color rgb="FF0FFF95"/>
      <color rgb="FFECF4FF"/>
      <color rgb="FF016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rmtdigital.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crmtdigital.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266482</xdr:colOff>
      <xdr:row>1</xdr:row>
      <xdr:rowOff>51905</xdr:rowOff>
    </xdr:from>
    <xdr:to>
      <xdr:col>3</xdr:col>
      <xdr:colOff>1023390</xdr:colOff>
      <xdr:row>2</xdr:row>
      <xdr:rowOff>44029</xdr:rowOff>
    </xdr:to>
    <xdr:pic>
      <xdr:nvPicPr>
        <xdr:cNvPr id="5" name="Picture 4">
          <a:hlinkClick xmlns:r="http://schemas.openxmlformats.org/officeDocument/2006/relationships" r:id="rId1"/>
          <a:extLst>
            <a:ext uri="{FF2B5EF4-FFF2-40B4-BE49-F238E27FC236}">
              <a16:creationId xmlns:a16="http://schemas.microsoft.com/office/drawing/2014/main" id="{2939C066-CC82-1056-D9CA-97A1390C24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719" y="533168"/>
          <a:ext cx="2611776" cy="563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386797</xdr:colOff>
      <xdr:row>2</xdr:row>
      <xdr:rowOff>41879</xdr:rowOff>
    </xdr:from>
    <xdr:to>
      <xdr:col>3</xdr:col>
      <xdr:colOff>556664</xdr:colOff>
      <xdr:row>5</xdr:row>
      <xdr:rowOff>124240</xdr:rowOff>
    </xdr:to>
    <xdr:pic>
      <xdr:nvPicPr>
        <xdr:cNvPr id="5" name="Picture 4">
          <a:hlinkClick xmlns:r="http://schemas.openxmlformats.org/officeDocument/2006/relationships" r:id="rId1"/>
          <a:extLst>
            <a:ext uri="{FF2B5EF4-FFF2-40B4-BE49-F238E27FC236}">
              <a16:creationId xmlns:a16="http://schemas.microsoft.com/office/drawing/2014/main" id="{2E376F21-DE0F-44D7-A2D4-17B8D82FC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2522" y="365729"/>
          <a:ext cx="2617792" cy="5681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14"/>
  <sheetViews>
    <sheetView showGridLines="0" tabSelected="1" zoomScale="95" zoomScaleNormal="95" workbookViewId="0">
      <selection activeCell="P13" sqref="P13"/>
    </sheetView>
  </sheetViews>
  <sheetFormatPr defaultColWidth="11.42578125" defaultRowHeight="12.75" x14ac:dyDescent="0.2"/>
  <cols>
    <col min="1" max="1" width="1.28515625" style="4" customWidth="1"/>
    <col min="2" max="2" width="15.85546875" style="4" customWidth="1"/>
    <col min="3" max="3" width="12" style="4" customWidth="1"/>
    <col min="4" max="4" width="16.140625" style="4" customWidth="1"/>
    <col min="5" max="5" width="12" style="4" customWidth="1"/>
    <col min="6" max="6" width="31.28515625" style="4" customWidth="1"/>
    <col min="7" max="7" width="20.28515625" style="4" customWidth="1"/>
    <col min="8" max="8" width="8.85546875" style="3" customWidth="1"/>
    <col min="9" max="9" width="10.7109375" style="3" bestFit="1" customWidth="1"/>
    <col min="10" max="10" width="2.85546875" style="4" bestFit="1" customWidth="1"/>
    <col min="11" max="11" width="29.42578125" style="4" customWidth="1"/>
    <col min="12" max="12" width="24.5703125" style="4" customWidth="1"/>
    <col min="13" max="13" width="17.28515625" style="4" customWidth="1"/>
    <col min="14" max="14" width="2.5703125" style="4" customWidth="1"/>
    <col min="15" max="157" width="11.42578125" style="4" customWidth="1"/>
    <col min="158" max="16384" width="11.42578125" style="4"/>
  </cols>
  <sheetData>
    <row r="1" spans="2:14" s="32" customFormat="1" x14ac:dyDescent="0.2">
      <c r="H1" s="33"/>
      <c r="I1" s="33"/>
    </row>
    <row r="2" spans="2:14" s="32" customFormat="1" ht="45" customHeight="1" x14ac:dyDescent="0.2">
      <c r="F2" s="129" t="s">
        <v>211</v>
      </c>
      <c r="G2" s="129"/>
      <c r="H2" s="129"/>
      <c r="I2" s="129"/>
      <c r="J2" s="129"/>
      <c r="K2" s="129"/>
      <c r="L2" s="129"/>
    </row>
    <row r="3" spans="2:14" s="32" customFormat="1" x14ac:dyDescent="0.2">
      <c r="F3" s="32" t="s">
        <v>191</v>
      </c>
      <c r="H3" s="33"/>
      <c r="I3" s="33"/>
    </row>
    <row r="4" spans="2:14" s="32" customFormat="1" x14ac:dyDescent="0.2">
      <c r="F4" s="34" t="s">
        <v>187</v>
      </c>
      <c r="H4" s="33"/>
      <c r="I4" s="33"/>
    </row>
    <row r="5" spans="2:14" s="32" customFormat="1" x14ac:dyDescent="0.2">
      <c r="F5" s="35" t="s">
        <v>189</v>
      </c>
      <c r="H5" s="33"/>
      <c r="I5" s="33"/>
    </row>
    <row r="6" spans="2:14" s="32" customFormat="1" ht="12" customHeight="1" x14ac:dyDescent="0.2">
      <c r="F6" s="35" t="s">
        <v>190</v>
      </c>
    </row>
    <row r="7" spans="2:14" s="32" customFormat="1" x14ac:dyDescent="0.2">
      <c r="F7" s="35"/>
      <c r="H7" s="33"/>
      <c r="I7" s="33"/>
    </row>
    <row r="8" spans="2:14" ht="15.75" customHeight="1" thickBot="1" x14ac:dyDescent="0.25">
      <c r="H8" s="4"/>
      <c r="I8" s="4"/>
    </row>
    <row r="9" spans="2:14" ht="15.75" customHeight="1" thickBot="1" x14ac:dyDescent="0.3">
      <c r="B9" s="92" t="s">
        <v>200</v>
      </c>
      <c r="C9" s="93"/>
      <c r="D9" s="93"/>
      <c r="E9" s="93"/>
      <c r="F9" s="93"/>
      <c r="G9" s="93"/>
      <c r="H9" s="94"/>
      <c r="I9" s="4"/>
      <c r="J9" s="72"/>
      <c r="K9" s="73"/>
      <c r="L9" s="73"/>
      <c r="M9" s="73"/>
      <c r="N9" s="74"/>
    </row>
    <row r="10" spans="2:14" ht="16.5" thickBot="1" x14ac:dyDescent="0.3">
      <c r="B10" s="36" t="s">
        <v>1</v>
      </c>
      <c r="C10" s="37" t="s">
        <v>2</v>
      </c>
      <c r="D10" s="37" t="s">
        <v>3</v>
      </c>
      <c r="E10" s="37" t="s">
        <v>7</v>
      </c>
      <c r="F10" s="37" t="s">
        <v>4</v>
      </c>
      <c r="G10" s="37" t="s">
        <v>5</v>
      </c>
      <c r="H10" s="38" t="s">
        <v>6</v>
      </c>
      <c r="I10" s="51"/>
      <c r="J10" s="75"/>
      <c r="K10" s="78" t="s">
        <v>201</v>
      </c>
      <c r="L10" s="76"/>
      <c r="M10" s="76"/>
      <c r="N10" s="77"/>
    </row>
    <row r="11" spans="2:14" ht="15" customHeight="1" x14ac:dyDescent="0.2">
      <c r="B11" s="101" t="s">
        <v>8</v>
      </c>
      <c r="C11" s="105">
        <v>1</v>
      </c>
      <c r="D11" s="107">
        <v>0.23</v>
      </c>
      <c r="E11" s="109">
        <v>23</v>
      </c>
      <c r="F11" s="57" t="s">
        <v>9</v>
      </c>
      <c r="G11" s="9" t="s">
        <v>10</v>
      </c>
      <c r="H11" s="17">
        <v>23</v>
      </c>
      <c r="J11" s="67"/>
      <c r="K11" s="68"/>
      <c r="L11" s="68"/>
      <c r="M11" s="68"/>
      <c r="N11" s="64"/>
    </row>
    <row r="12" spans="2:14" ht="15" customHeight="1" x14ac:dyDescent="0.2">
      <c r="B12" s="102"/>
      <c r="C12" s="99"/>
      <c r="D12" s="96"/>
      <c r="E12" s="109"/>
      <c r="F12" s="58" t="s">
        <v>13</v>
      </c>
      <c r="G12" s="7" t="s">
        <v>10</v>
      </c>
      <c r="H12" s="15">
        <v>23</v>
      </c>
      <c r="J12" s="67"/>
      <c r="K12" s="83" t="s">
        <v>0</v>
      </c>
      <c r="L12" s="84" t="s">
        <v>202</v>
      </c>
      <c r="M12" s="85" t="s">
        <v>6</v>
      </c>
      <c r="N12" s="64"/>
    </row>
    <row r="13" spans="2:14" ht="14.25" customHeight="1" x14ac:dyDescent="0.2">
      <c r="B13" s="102"/>
      <c r="C13" s="99"/>
      <c r="D13" s="96"/>
      <c r="E13" s="109"/>
      <c r="F13" s="58" t="s">
        <v>14</v>
      </c>
      <c r="G13" s="7" t="s">
        <v>10</v>
      </c>
      <c r="H13" s="15">
        <v>23</v>
      </c>
      <c r="J13" s="67"/>
      <c r="K13" s="86" t="s">
        <v>11</v>
      </c>
      <c r="L13" s="88" t="s">
        <v>203</v>
      </c>
      <c r="M13" s="87" t="s">
        <v>12</v>
      </c>
      <c r="N13" s="64"/>
    </row>
    <row r="14" spans="2:14" ht="14.25" customHeight="1" x14ac:dyDescent="0.2">
      <c r="B14" s="103"/>
      <c r="C14" s="106"/>
      <c r="D14" s="108"/>
      <c r="E14" s="109"/>
      <c r="F14" s="59" t="s">
        <v>16</v>
      </c>
      <c r="G14" s="8" t="s">
        <v>10</v>
      </c>
      <c r="H14" s="20">
        <v>23</v>
      </c>
      <c r="J14" s="67"/>
      <c r="K14" s="86" t="s">
        <v>208</v>
      </c>
      <c r="L14" s="88" t="s">
        <v>204</v>
      </c>
      <c r="M14" s="87" t="s">
        <v>182</v>
      </c>
      <c r="N14" s="64"/>
    </row>
    <row r="15" spans="2:14" ht="14.25" customHeight="1" x14ac:dyDescent="0.2">
      <c r="B15" s="101" t="s">
        <v>188</v>
      </c>
      <c r="C15" s="98">
        <v>1</v>
      </c>
      <c r="D15" s="95">
        <v>0.2</v>
      </c>
      <c r="E15" s="110">
        <v>20</v>
      </c>
      <c r="F15" s="9" t="s">
        <v>17</v>
      </c>
      <c r="G15" s="9" t="s">
        <v>10</v>
      </c>
      <c r="H15" s="17">
        <v>20</v>
      </c>
      <c r="J15" s="67"/>
      <c r="K15" s="86" t="s">
        <v>15</v>
      </c>
      <c r="L15" s="88" t="s">
        <v>205</v>
      </c>
      <c r="M15" s="87" t="s">
        <v>173</v>
      </c>
      <c r="N15" s="64"/>
    </row>
    <row r="16" spans="2:14" x14ac:dyDescent="0.2">
      <c r="B16" s="102"/>
      <c r="C16" s="99"/>
      <c r="D16" s="96"/>
      <c r="E16" s="109"/>
      <c r="F16" s="7" t="s">
        <v>20</v>
      </c>
      <c r="G16" s="7" t="s">
        <v>10</v>
      </c>
      <c r="H16" s="15">
        <v>20</v>
      </c>
      <c r="J16" s="67"/>
      <c r="K16" s="86" t="s">
        <v>18</v>
      </c>
      <c r="L16" s="88" t="s">
        <v>206</v>
      </c>
      <c r="M16" s="87" t="s">
        <v>183</v>
      </c>
      <c r="N16" s="64"/>
    </row>
    <row r="17" spans="2:14" ht="15" customHeight="1" thickBot="1" x14ac:dyDescent="0.25">
      <c r="B17" s="102"/>
      <c r="C17" s="99"/>
      <c r="D17" s="96"/>
      <c r="E17" s="109"/>
      <c r="F17" s="7" t="s">
        <v>21</v>
      </c>
      <c r="G17" s="7" t="s">
        <v>22</v>
      </c>
      <c r="H17" s="15">
        <v>15</v>
      </c>
      <c r="J17" s="69"/>
      <c r="K17" s="70"/>
      <c r="L17" s="70"/>
      <c r="M17" s="70"/>
      <c r="N17" s="65"/>
    </row>
    <row r="18" spans="2:14" ht="15" customHeight="1" thickBot="1" x14ac:dyDescent="0.25">
      <c r="B18" s="102"/>
      <c r="C18" s="99"/>
      <c r="D18" s="96"/>
      <c r="E18" s="109"/>
      <c r="F18" s="7" t="s">
        <v>23</v>
      </c>
      <c r="G18" s="7" t="s">
        <v>22</v>
      </c>
      <c r="H18" s="15">
        <v>15</v>
      </c>
      <c r="J18"/>
      <c r="K18"/>
      <c r="L18"/>
      <c r="M18"/>
      <c r="N18"/>
    </row>
    <row r="19" spans="2:14" ht="15" customHeight="1" x14ac:dyDescent="0.2">
      <c r="B19" s="102"/>
      <c r="C19" s="99"/>
      <c r="D19" s="96"/>
      <c r="E19" s="109"/>
      <c r="F19" s="7" t="s">
        <v>24</v>
      </c>
      <c r="G19" s="10" t="s">
        <v>25</v>
      </c>
      <c r="H19" s="15">
        <v>5</v>
      </c>
      <c r="J19" s="71"/>
      <c r="K19" s="66"/>
      <c r="L19" s="66"/>
      <c r="M19" s="66"/>
      <c r="N19" s="63"/>
    </row>
    <row r="20" spans="2:14" ht="15" customHeight="1" x14ac:dyDescent="0.25">
      <c r="B20" s="113"/>
      <c r="C20" s="106"/>
      <c r="D20" s="108"/>
      <c r="E20" s="111"/>
      <c r="F20" s="60" t="s">
        <v>185</v>
      </c>
      <c r="G20" s="11" t="s">
        <v>26</v>
      </c>
      <c r="H20" s="18">
        <v>0</v>
      </c>
      <c r="J20" s="67"/>
      <c r="K20" s="78" t="s">
        <v>207</v>
      </c>
      <c r="L20" s="68"/>
      <c r="M20" s="68"/>
      <c r="N20" s="64"/>
    </row>
    <row r="21" spans="2:14" ht="15" customHeight="1" x14ac:dyDescent="0.2">
      <c r="B21" s="104" t="s">
        <v>38</v>
      </c>
      <c r="C21" s="98">
        <v>1</v>
      </c>
      <c r="D21" s="95">
        <v>0.12</v>
      </c>
      <c r="E21" s="110">
        <v>12</v>
      </c>
      <c r="F21" s="61" t="s">
        <v>27</v>
      </c>
      <c r="G21" s="12" t="s">
        <v>10</v>
      </c>
      <c r="H21" s="19">
        <v>12</v>
      </c>
      <c r="J21" s="67"/>
      <c r="K21" s="90" t="s">
        <v>209</v>
      </c>
      <c r="L21" s="90"/>
      <c r="M21" s="90"/>
      <c r="N21" s="64"/>
    </row>
    <row r="22" spans="2:14" ht="15" customHeight="1" x14ac:dyDescent="0.2">
      <c r="B22" s="102"/>
      <c r="C22" s="99"/>
      <c r="D22" s="96"/>
      <c r="E22" s="109"/>
      <c r="F22" s="7" t="s">
        <v>28</v>
      </c>
      <c r="G22" s="10" t="s">
        <v>10</v>
      </c>
      <c r="H22" s="15">
        <v>12</v>
      </c>
      <c r="J22" s="67"/>
      <c r="K22" s="91"/>
      <c r="L22" s="91"/>
      <c r="M22" s="91"/>
      <c r="N22" s="64"/>
    </row>
    <row r="23" spans="2:14" ht="15" customHeight="1" x14ac:dyDescent="0.2">
      <c r="B23" s="102"/>
      <c r="C23" s="99"/>
      <c r="D23" s="96"/>
      <c r="E23" s="109"/>
      <c r="F23" s="7" t="s">
        <v>29</v>
      </c>
      <c r="G23" s="10" t="s">
        <v>10</v>
      </c>
      <c r="H23" s="15">
        <v>12</v>
      </c>
      <c r="J23" s="67"/>
      <c r="K23" s="79" t="s">
        <v>1</v>
      </c>
      <c r="L23" s="82" t="s">
        <v>198</v>
      </c>
      <c r="M23" s="80" t="s">
        <v>6</v>
      </c>
      <c r="N23" s="64"/>
    </row>
    <row r="24" spans="2:14" ht="15" customHeight="1" x14ac:dyDescent="0.2">
      <c r="B24" s="102"/>
      <c r="C24" s="99"/>
      <c r="D24" s="96"/>
      <c r="E24" s="109"/>
      <c r="F24" s="7" t="s">
        <v>30</v>
      </c>
      <c r="G24" s="10" t="s">
        <v>10</v>
      </c>
      <c r="H24" s="15">
        <v>12</v>
      </c>
      <c r="J24" s="67"/>
      <c r="K24" s="86" t="str">
        <f>B11</f>
        <v>Product</v>
      </c>
      <c r="L24" s="81" t="s">
        <v>16</v>
      </c>
      <c r="M24" s="87">
        <f>_xlfn.IFNA(VLOOKUP(L24,F:H,3,0),"")</f>
        <v>23</v>
      </c>
      <c r="N24" s="64"/>
    </row>
    <row r="25" spans="2:14" ht="15" customHeight="1" x14ac:dyDescent="0.2">
      <c r="B25" s="102"/>
      <c r="C25" s="99"/>
      <c r="D25" s="96"/>
      <c r="E25" s="109"/>
      <c r="F25" s="7" t="s">
        <v>31</v>
      </c>
      <c r="G25" s="10" t="s">
        <v>10</v>
      </c>
      <c r="H25" s="15">
        <v>12</v>
      </c>
      <c r="J25" s="67"/>
      <c r="K25" s="86" t="str">
        <f>B15</f>
        <v>Seniority</v>
      </c>
      <c r="L25" s="81" t="s">
        <v>20</v>
      </c>
      <c r="M25" s="87">
        <f>_xlfn.IFNA(VLOOKUP(L25,F:H,3,0),"")</f>
        <v>20</v>
      </c>
      <c r="N25" s="64"/>
    </row>
    <row r="26" spans="2:14" ht="15" customHeight="1" x14ac:dyDescent="0.2">
      <c r="B26" s="102"/>
      <c r="C26" s="99"/>
      <c r="D26" s="96"/>
      <c r="E26" s="109"/>
      <c r="F26" s="7" t="s">
        <v>32</v>
      </c>
      <c r="G26" s="10" t="s">
        <v>10</v>
      </c>
      <c r="H26" s="15">
        <v>12</v>
      </c>
      <c r="J26" s="67"/>
      <c r="K26" s="86" t="str">
        <f>B21</f>
        <v>Department</v>
      </c>
      <c r="L26" s="81" t="s">
        <v>32</v>
      </c>
      <c r="M26" s="87">
        <f>_xlfn.IFNA(VLOOKUP(L26,F:H,3,0),"")</f>
        <v>12</v>
      </c>
      <c r="N26" s="64"/>
    </row>
    <row r="27" spans="2:14" ht="15" customHeight="1" x14ac:dyDescent="0.2">
      <c r="B27" s="102"/>
      <c r="C27" s="99"/>
      <c r="D27" s="96"/>
      <c r="E27" s="109"/>
      <c r="F27" s="7" t="s">
        <v>33</v>
      </c>
      <c r="G27" s="10" t="s">
        <v>10</v>
      </c>
      <c r="H27" s="15">
        <v>12</v>
      </c>
      <c r="J27" s="67"/>
      <c r="K27" s="86" t="str">
        <f>B42</f>
        <v>Industry</v>
      </c>
      <c r="L27" s="81" t="s">
        <v>37</v>
      </c>
      <c r="M27" s="87">
        <f>_xlfn.IFNA(VLOOKUP(L27,F:H,3,0),"")</f>
        <v>12</v>
      </c>
      <c r="N27" s="64"/>
    </row>
    <row r="28" spans="2:14" ht="15" customHeight="1" x14ac:dyDescent="0.2">
      <c r="B28" s="102"/>
      <c r="C28" s="99"/>
      <c r="D28" s="96"/>
      <c r="E28" s="109"/>
      <c r="F28" s="7" t="s">
        <v>34</v>
      </c>
      <c r="G28" s="10" t="s">
        <v>10</v>
      </c>
      <c r="H28" s="15">
        <v>12</v>
      </c>
      <c r="J28" s="67"/>
      <c r="K28" s="86" t="str">
        <f>B75</f>
        <v>Lead Source</v>
      </c>
      <c r="L28" s="81" t="s">
        <v>92</v>
      </c>
      <c r="M28" s="87">
        <f>_xlfn.IFNA(VLOOKUP(L28,F:H,3,0),"")</f>
        <v>3</v>
      </c>
      <c r="N28" s="64"/>
    </row>
    <row r="29" spans="2:14" ht="15" customHeight="1" x14ac:dyDescent="0.2">
      <c r="B29" s="102"/>
      <c r="C29" s="99"/>
      <c r="D29" s="96"/>
      <c r="E29" s="109"/>
      <c r="F29" s="7" t="s">
        <v>35</v>
      </c>
      <c r="G29" s="10" t="s">
        <v>22</v>
      </c>
      <c r="H29" s="15">
        <v>7</v>
      </c>
      <c r="J29" s="67"/>
      <c r="K29" s="86" t="str">
        <f>B97</f>
        <v>Employees Worldwide</v>
      </c>
      <c r="L29" s="81" t="s">
        <v>104</v>
      </c>
      <c r="M29" s="87">
        <f>_xlfn.IFNA(VLOOKUP(L29,F:H,3,0),"")</f>
        <v>25</v>
      </c>
      <c r="N29" s="64"/>
    </row>
    <row r="30" spans="2:14" ht="15" customHeight="1" x14ac:dyDescent="0.2">
      <c r="B30" s="102"/>
      <c r="C30" s="99"/>
      <c r="D30" s="96"/>
      <c r="E30" s="109"/>
      <c r="F30" s="7" t="s">
        <v>36</v>
      </c>
      <c r="G30" s="10" t="s">
        <v>25</v>
      </c>
      <c r="H30" s="15">
        <v>2</v>
      </c>
      <c r="J30" s="67"/>
      <c r="K30" s="68"/>
      <c r="L30" s="68"/>
      <c r="M30" s="68"/>
      <c r="N30" s="64"/>
    </row>
    <row r="31" spans="2:14" ht="15" customHeight="1" x14ac:dyDescent="0.2">
      <c r="B31" s="102"/>
      <c r="C31" s="99"/>
      <c r="D31" s="96"/>
      <c r="E31" s="109"/>
      <c r="F31" s="7" t="s">
        <v>37</v>
      </c>
      <c r="G31" s="10" t="s">
        <v>10</v>
      </c>
      <c r="H31" s="15">
        <v>12</v>
      </c>
      <c r="J31" s="67"/>
      <c r="K31" s="79" t="s">
        <v>197</v>
      </c>
      <c r="L31" s="82"/>
      <c r="M31" s="80">
        <f>SUM(M24:M29)</f>
        <v>95</v>
      </c>
      <c r="N31" s="64"/>
    </row>
    <row r="32" spans="2:14" ht="15" customHeight="1" x14ac:dyDescent="0.2">
      <c r="B32" s="102"/>
      <c r="C32" s="99"/>
      <c r="D32" s="96"/>
      <c r="E32" s="109"/>
      <c r="F32" s="7" t="s">
        <v>39</v>
      </c>
      <c r="G32" s="10" t="s">
        <v>25</v>
      </c>
      <c r="H32" s="15">
        <v>2</v>
      </c>
      <c r="J32" s="67"/>
      <c r="K32" s="79" t="s">
        <v>199</v>
      </c>
      <c r="L32" s="82"/>
      <c r="M32" s="80" t="str">
        <f>IF(M31&gt;=75, "A (Target Fit)", IF(M31&gt;=50, "B (Potential Fit)", IF(M31&gt;=25, "C (Not Enough Information)", "D (Not a Fit)")))</f>
        <v>A (Target Fit)</v>
      </c>
      <c r="N32" s="64"/>
    </row>
    <row r="33" spans="2:14" ht="15" customHeight="1" x14ac:dyDescent="0.2">
      <c r="B33" s="102"/>
      <c r="C33" s="99"/>
      <c r="D33" s="96"/>
      <c r="E33" s="109"/>
      <c r="F33" s="7" t="s">
        <v>40</v>
      </c>
      <c r="G33" s="10" t="s">
        <v>22</v>
      </c>
      <c r="H33" s="15">
        <v>7</v>
      </c>
      <c r="J33" s="67"/>
      <c r="K33" s="68"/>
      <c r="L33" s="68"/>
      <c r="M33" s="68"/>
      <c r="N33" s="64"/>
    </row>
    <row r="34" spans="2:14" ht="15" customHeight="1" thickBot="1" x14ac:dyDescent="0.25">
      <c r="B34" s="102"/>
      <c r="C34" s="99"/>
      <c r="D34" s="96"/>
      <c r="E34" s="109"/>
      <c r="F34" s="7" t="s">
        <v>41</v>
      </c>
      <c r="G34" s="10" t="s">
        <v>25</v>
      </c>
      <c r="H34" s="15">
        <v>2</v>
      </c>
      <c r="J34" s="69"/>
      <c r="K34" s="70"/>
      <c r="L34" s="70"/>
      <c r="M34" s="70"/>
      <c r="N34" s="65"/>
    </row>
    <row r="35" spans="2:14" ht="15" customHeight="1" x14ac:dyDescent="0.2">
      <c r="B35" s="102"/>
      <c r="C35" s="99"/>
      <c r="D35" s="96"/>
      <c r="E35" s="109"/>
      <c r="F35" s="7" t="s">
        <v>42</v>
      </c>
      <c r="G35" s="10" t="s">
        <v>25</v>
      </c>
      <c r="H35" s="15">
        <v>2</v>
      </c>
    </row>
    <row r="36" spans="2:14" ht="15" customHeight="1" x14ac:dyDescent="0.2">
      <c r="B36" s="102"/>
      <c r="C36" s="99"/>
      <c r="D36" s="96"/>
      <c r="E36" s="109"/>
      <c r="F36" s="7" t="s">
        <v>43</v>
      </c>
      <c r="G36" s="10" t="s">
        <v>10</v>
      </c>
      <c r="H36" s="15">
        <v>12</v>
      </c>
    </row>
    <row r="37" spans="2:14" ht="15" customHeight="1" x14ac:dyDescent="0.2">
      <c r="B37" s="102"/>
      <c r="C37" s="99"/>
      <c r="D37" s="96"/>
      <c r="E37" s="109"/>
      <c r="F37" s="7" t="s">
        <v>44</v>
      </c>
      <c r="G37" s="7" t="s">
        <v>25</v>
      </c>
      <c r="H37" s="15">
        <v>2</v>
      </c>
    </row>
    <row r="38" spans="2:14" ht="15" customHeight="1" x14ac:dyDescent="0.2">
      <c r="B38" s="102"/>
      <c r="C38" s="99"/>
      <c r="D38" s="96"/>
      <c r="E38" s="109"/>
      <c r="F38" s="7" t="s">
        <v>45</v>
      </c>
      <c r="G38" s="7" t="s">
        <v>25</v>
      </c>
      <c r="H38" s="15">
        <v>2</v>
      </c>
    </row>
    <row r="39" spans="2:14" ht="15" customHeight="1" x14ac:dyDescent="0.2">
      <c r="B39" s="102"/>
      <c r="C39" s="99"/>
      <c r="D39" s="96"/>
      <c r="E39" s="109"/>
      <c r="F39" s="7" t="s">
        <v>46</v>
      </c>
      <c r="G39" s="7" t="s">
        <v>10</v>
      </c>
      <c r="H39" s="15">
        <v>12</v>
      </c>
    </row>
    <row r="40" spans="2:14" ht="15" customHeight="1" x14ac:dyDescent="0.2">
      <c r="B40" s="102"/>
      <c r="C40" s="99"/>
      <c r="D40" s="96"/>
      <c r="E40" s="109"/>
      <c r="F40" s="7" t="s">
        <v>47</v>
      </c>
      <c r="G40" s="7" t="s">
        <v>25</v>
      </c>
      <c r="H40" s="15">
        <v>2</v>
      </c>
    </row>
    <row r="41" spans="2:14" ht="15" customHeight="1" x14ac:dyDescent="0.2">
      <c r="B41" s="103"/>
      <c r="C41" s="106"/>
      <c r="D41" s="108"/>
      <c r="E41" s="111"/>
      <c r="F41" s="8" t="s">
        <v>48</v>
      </c>
      <c r="G41" s="13" t="s">
        <v>10</v>
      </c>
      <c r="H41" s="20">
        <v>12</v>
      </c>
    </row>
    <row r="42" spans="2:14" ht="15" customHeight="1" x14ac:dyDescent="0.2">
      <c r="B42" s="104" t="s">
        <v>49</v>
      </c>
      <c r="C42" s="98">
        <v>1</v>
      </c>
      <c r="D42" s="95">
        <v>0.1</v>
      </c>
      <c r="E42" s="110">
        <v>10</v>
      </c>
      <c r="F42" s="61" t="s">
        <v>50</v>
      </c>
      <c r="G42" s="14" t="s">
        <v>10</v>
      </c>
      <c r="H42" s="19">
        <v>10</v>
      </c>
    </row>
    <row r="43" spans="2:14" ht="15" customHeight="1" x14ac:dyDescent="0.2">
      <c r="B43" s="102"/>
      <c r="C43" s="99"/>
      <c r="D43" s="96"/>
      <c r="E43" s="109"/>
      <c r="F43" s="7" t="s">
        <v>196</v>
      </c>
      <c r="G43" s="10" t="s">
        <v>10</v>
      </c>
      <c r="H43" s="15">
        <v>10</v>
      </c>
    </row>
    <row r="44" spans="2:14" ht="15" customHeight="1" x14ac:dyDescent="0.2">
      <c r="B44" s="102"/>
      <c r="C44" s="99"/>
      <c r="D44" s="96"/>
      <c r="E44" s="109"/>
      <c r="F44" s="7" t="s">
        <v>51</v>
      </c>
      <c r="G44" s="10" t="s">
        <v>10</v>
      </c>
      <c r="H44" s="15">
        <v>10</v>
      </c>
    </row>
    <row r="45" spans="2:14" ht="15" customHeight="1" x14ac:dyDescent="0.2">
      <c r="B45" s="102"/>
      <c r="C45" s="99"/>
      <c r="D45" s="96"/>
      <c r="E45" s="109"/>
      <c r="F45" s="7" t="s">
        <v>52</v>
      </c>
      <c r="G45" s="10" t="s">
        <v>10</v>
      </c>
      <c r="H45" s="15">
        <v>10</v>
      </c>
    </row>
    <row r="46" spans="2:14" ht="15" customHeight="1" x14ac:dyDescent="0.2">
      <c r="B46" s="102"/>
      <c r="C46" s="99"/>
      <c r="D46" s="96"/>
      <c r="E46" s="109"/>
      <c r="F46" s="7" t="s">
        <v>37</v>
      </c>
      <c r="G46" s="10" t="s">
        <v>10</v>
      </c>
      <c r="H46" s="15">
        <v>10</v>
      </c>
    </row>
    <row r="47" spans="2:14" ht="15" customHeight="1" x14ac:dyDescent="0.2">
      <c r="B47" s="102"/>
      <c r="C47" s="99"/>
      <c r="D47" s="96"/>
      <c r="E47" s="109"/>
      <c r="F47" s="7" t="s">
        <v>53</v>
      </c>
      <c r="G47" s="10" t="s">
        <v>10</v>
      </c>
      <c r="H47" s="15">
        <v>10</v>
      </c>
    </row>
    <row r="48" spans="2:14" ht="15" customHeight="1" x14ac:dyDescent="0.2">
      <c r="B48" s="102"/>
      <c r="C48" s="99"/>
      <c r="D48" s="96"/>
      <c r="E48" s="109"/>
      <c r="F48" s="7" t="s">
        <v>54</v>
      </c>
      <c r="G48" s="10" t="s">
        <v>10</v>
      </c>
      <c r="H48" s="15">
        <v>10</v>
      </c>
    </row>
    <row r="49" spans="2:8" ht="15" customHeight="1" x14ac:dyDescent="0.2">
      <c r="B49" s="102"/>
      <c r="C49" s="99"/>
      <c r="D49" s="96"/>
      <c r="E49" s="109"/>
      <c r="F49" s="7" t="s">
        <v>44</v>
      </c>
      <c r="G49" s="10" t="s">
        <v>10</v>
      </c>
      <c r="H49" s="15">
        <v>10</v>
      </c>
    </row>
    <row r="50" spans="2:8" ht="15" customHeight="1" x14ac:dyDescent="0.2">
      <c r="B50" s="102"/>
      <c r="C50" s="99"/>
      <c r="D50" s="96"/>
      <c r="E50" s="109"/>
      <c r="F50" s="7" t="s">
        <v>55</v>
      </c>
      <c r="G50" s="10" t="s">
        <v>10</v>
      </c>
      <c r="H50" s="15">
        <v>10</v>
      </c>
    </row>
    <row r="51" spans="2:8" ht="15" customHeight="1" x14ac:dyDescent="0.2">
      <c r="B51" s="102"/>
      <c r="C51" s="99"/>
      <c r="D51" s="96"/>
      <c r="E51" s="109"/>
      <c r="F51" s="7" t="s">
        <v>56</v>
      </c>
      <c r="G51" s="10" t="s">
        <v>10</v>
      </c>
      <c r="H51" s="15">
        <v>10</v>
      </c>
    </row>
    <row r="52" spans="2:8" ht="15" customHeight="1" x14ac:dyDescent="0.2">
      <c r="B52" s="102"/>
      <c r="C52" s="99"/>
      <c r="D52" s="96"/>
      <c r="E52" s="109"/>
      <c r="F52" s="7" t="s">
        <v>57</v>
      </c>
      <c r="G52" s="10" t="s">
        <v>22</v>
      </c>
      <c r="H52" s="15">
        <v>7</v>
      </c>
    </row>
    <row r="53" spans="2:8" ht="15" customHeight="1" x14ac:dyDescent="0.2">
      <c r="B53" s="102"/>
      <c r="C53" s="99"/>
      <c r="D53" s="96"/>
      <c r="E53" s="109"/>
      <c r="F53" s="7" t="s">
        <v>58</v>
      </c>
      <c r="G53" s="10" t="s">
        <v>22</v>
      </c>
      <c r="H53" s="15">
        <v>7</v>
      </c>
    </row>
    <row r="54" spans="2:8" ht="15" customHeight="1" x14ac:dyDescent="0.2">
      <c r="B54" s="102"/>
      <c r="C54" s="99"/>
      <c r="D54" s="96"/>
      <c r="E54" s="109"/>
      <c r="F54" s="7" t="s">
        <v>59</v>
      </c>
      <c r="G54" s="10" t="s">
        <v>22</v>
      </c>
      <c r="H54" s="15">
        <v>7</v>
      </c>
    </row>
    <row r="55" spans="2:8" ht="15" customHeight="1" x14ac:dyDescent="0.2">
      <c r="B55" s="102"/>
      <c r="C55" s="99"/>
      <c r="D55" s="96"/>
      <c r="E55" s="109"/>
      <c r="F55" s="7" t="s">
        <v>60</v>
      </c>
      <c r="G55" s="10" t="s">
        <v>22</v>
      </c>
      <c r="H55" s="15">
        <v>7</v>
      </c>
    </row>
    <row r="56" spans="2:8" ht="15" customHeight="1" x14ac:dyDescent="0.2">
      <c r="B56" s="102"/>
      <c r="C56" s="99"/>
      <c r="D56" s="96"/>
      <c r="E56" s="109"/>
      <c r="F56" s="7" t="s">
        <v>61</v>
      </c>
      <c r="G56" s="10" t="s">
        <v>22</v>
      </c>
      <c r="H56" s="15">
        <v>7</v>
      </c>
    </row>
    <row r="57" spans="2:8" ht="15" customHeight="1" x14ac:dyDescent="0.2">
      <c r="B57" s="102"/>
      <c r="C57" s="99"/>
      <c r="D57" s="96"/>
      <c r="E57" s="109"/>
      <c r="F57" s="7" t="s">
        <v>62</v>
      </c>
      <c r="G57" s="10" t="s">
        <v>22</v>
      </c>
      <c r="H57" s="15">
        <v>7</v>
      </c>
    </row>
    <row r="58" spans="2:8" ht="15" customHeight="1" x14ac:dyDescent="0.2">
      <c r="B58" s="102"/>
      <c r="C58" s="99"/>
      <c r="D58" s="96"/>
      <c r="E58" s="109"/>
      <c r="F58" s="7" t="s">
        <v>63</v>
      </c>
      <c r="G58" s="10" t="s">
        <v>22</v>
      </c>
      <c r="H58" s="15">
        <v>7</v>
      </c>
    </row>
    <row r="59" spans="2:8" ht="15" customHeight="1" x14ac:dyDescent="0.2">
      <c r="B59" s="102"/>
      <c r="C59" s="99"/>
      <c r="D59" s="96"/>
      <c r="E59" s="109"/>
      <c r="F59" s="7" t="s">
        <v>64</v>
      </c>
      <c r="G59" s="10" t="s">
        <v>22</v>
      </c>
      <c r="H59" s="15">
        <v>7</v>
      </c>
    </row>
    <row r="60" spans="2:8" ht="15" customHeight="1" x14ac:dyDescent="0.2">
      <c r="B60" s="102"/>
      <c r="C60" s="99"/>
      <c r="D60" s="96"/>
      <c r="E60" s="109"/>
      <c r="F60" s="7" t="s">
        <v>65</v>
      </c>
      <c r="G60" s="10" t="s">
        <v>25</v>
      </c>
      <c r="H60" s="15">
        <v>3</v>
      </c>
    </row>
    <row r="61" spans="2:8" ht="15" customHeight="1" x14ac:dyDescent="0.2">
      <c r="B61" s="102"/>
      <c r="C61" s="99"/>
      <c r="D61" s="96"/>
      <c r="E61" s="109"/>
      <c r="F61" s="7" t="s">
        <v>66</v>
      </c>
      <c r="G61" s="10" t="s">
        <v>25</v>
      </c>
      <c r="H61" s="15">
        <v>3</v>
      </c>
    </row>
    <row r="62" spans="2:8" ht="15" customHeight="1" x14ac:dyDescent="0.2">
      <c r="B62" s="102"/>
      <c r="C62" s="99"/>
      <c r="D62" s="96"/>
      <c r="E62" s="109"/>
      <c r="F62" s="7" t="s">
        <v>67</v>
      </c>
      <c r="G62" s="10" t="s">
        <v>25</v>
      </c>
      <c r="H62" s="15">
        <v>3</v>
      </c>
    </row>
    <row r="63" spans="2:8" ht="15" customHeight="1" x14ac:dyDescent="0.2">
      <c r="B63" s="102"/>
      <c r="C63" s="99"/>
      <c r="D63" s="96"/>
      <c r="E63" s="109"/>
      <c r="F63" s="7" t="s">
        <v>68</v>
      </c>
      <c r="G63" s="10" t="s">
        <v>25</v>
      </c>
      <c r="H63" s="15">
        <v>3</v>
      </c>
    </row>
    <row r="64" spans="2:8" ht="15" customHeight="1" x14ac:dyDescent="0.2">
      <c r="B64" s="102"/>
      <c r="C64" s="99"/>
      <c r="D64" s="96"/>
      <c r="E64" s="109"/>
      <c r="F64" s="7" t="s">
        <v>69</v>
      </c>
      <c r="G64" s="10" t="s">
        <v>25</v>
      </c>
      <c r="H64" s="15">
        <v>3</v>
      </c>
    </row>
    <row r="65" spans="2:8" ht="15" customHeight="1" x14ac:dyDescent="0.2">
      <c r="B65" s="102"/>
      <c r="C65" s="99"/>
      <c r="D65" s="96"/>
      <c r="E65" s="109"/>
      <c r="F65" s="7" t="s">
        <v>70</v>
      </c>
      <c r="G65" s="10" t="s">
        <v>25</v>
      </c>
      <c r="H65" s="15">
        <v>3</v>
      </c>
    </row>
    <row r="66" spans="2:8" ht="15" customHeight="1" x14ac:dyDescent="0.2">
      <c r="B66" s="102"/>
      <c r="C66" s="99"/>
      <c r="D66" s="96"/>
      <c r="E66" s="109"/>
      <c r="F66" s="7" t="s">
        <v>41</v>
      </c>
      <c r="G66" s="10" t="s">
        <v>25</v>
      </c>
      <c r="H66" s="15">
        <v>3</v>
      </c>
    </row>
    <row r="67" spans="2:8" ht="15" customHeight="1" x14ac:dyDescent="0.2">
      <c r="B67" s="102"/>
      <c r="C67" s="99"/>
      <c r="D67" s="96"/>
      <c r="E67" s="109"/>
      <c r="F67" s="7" t="s">
        <v>71</v>
      </c>
      <c r="G67" s="10" t="s">
        <v>25</v>
      </c>
      <c r="H67" s="15">
        <v>3</v>
      </c>
    </row>
    <row r="68" spans="2:8" ht="15" customHeight="1" x14ac:dyDescent="0.2">
      <c r="B68" s="102"/>
      <c r="C68" s="99"/>
      <c r="D68" s="96"/>
      <c r="E68" s="109"/>
      <c r="F68" s="7" t="s">
        <v>72</v>
      </c>
      <c r="G68" s="10" t="s">
        <v>25</v>
      </c>
      <c r="H68" s="15">
        <v>3</v>
      </c>
    </row>
    <row r="69" spans="2:8" ht="15" customHeight="1" x14ac:dyDescent="0.2">
      <c r="B69" s="102"/>
      <c r="C69" s="99"/>
      <c r="D69" s="96"/>
      <c r="E69" s="109"/>
      <c r="F69" s="7" t="s">
        <v>73</v>
      </c>
      <c r="G69" s="10" t="s">
        <v>25</v>
      </c>
      <c r="H69" s="15">
        <v>3</v>
      </c>
    </row>
    <row r="70" spans="2:8" ht="15" customHeight="1" x14ac:dyDescent="0.2">
      <c r="B70" s="102"/>
      <c r="C70" s="99"/>
      <c r="D70" s="96"/>
      <c r="E70" s="109"/>
      <c r="F70" s="7" t="s">
        <v>74</v>
      </c>
      <c r="G70" s="10" t="s">
        <v>25</v>
      </c>
      <c r="H70" s="15">
        <v>3</v>
      </c>
    </row>
    <row r="71" spans="2:8" ht="15.75" customHeight="1" x14ac:dyDescent="0.2">
      <c r="B71" s="102"/>
      <c r="C71" s="99"/>
      <c r="D71" s="96"/>
      <c r="E71" s="109"/>
      <c r="F71" s="7" t="s">
        <v>75</v>
      </c>
      <c r="G71" s="10" t="s">
        <v>25</v>
      </c>
      <c r="H71" s="15">
        <v>3</v>
      </c>
    </row>
    <row r="72" spans="2:8" ht="15" customHeight="1" x14ac:dyDescent="0.2">
      <c r="B72" s="102"/>
      <c r="C72" s="99"/>
      <c r="D72" s="96"/>
      <c r="E72" s="109"/>
      <c r="F72" s="7" t="s">
        <v>47</v>
      </c>
      <c r="G72" s="10" t="s">
        <v>25</v>
      </c>
      <c r="H72" s="15">
        <v>3</v>
      </c>
    </row>
    <row r="73" spans="2:8" ht="15" customHeight="1" x14ac:dyDescent="0.2">
      <c r="B73" s="102"/>
      <c r="C73" s="100"/>
      <c r="D73" s="97"/>
      <c r="E73" s="109"/>
      <c r="F73" s="7" t="s">
        <v>76</v>
      </c>
      <c r="G73" s="10" t="s">
        <v>25</v>
      </c>
      <c r="H73" s="15">
        <v>3</v>
      </c>
    </row>
    <row r="74" spans="2:8" ht="15" customHeight="1" x14ac:dyDescent="0.2">
      <c r="B74" s="103"/>
      <c r="C74" s="47"/>
      <c r="D74" s="5"/>
      <c r="E74" s="111"/>
      <c r="F74" s="8" t="s">
        <v>77</v>
      </c>
      <c r="G74" s="13" t="s">
        <v>25</v>
      </c>
      <c r="H74" s="20">
        <v>3</v>
      </c>
    </row>
    <row r="75" spans="2:8" ht="15" customHeight="1" x14ac:dyDescent="0.2">
      <c r="B75" s="104" t="s">
        <v>78</v>
      </c>
      <c r="C75" s="98">
        <v>2</v>
      </c>
      <c r="D75" s="95">
        <v>0.1</v>
      </c>
      <c r="E75" s="110">
        <v>10</v>
      </c>
      <c r="F75" s="61" t="s">
        <v>79</v>
      </c>
      <c r="G75" s="12" t="s">
        <v>10</v>
      </c>
      <c r="H75" s="19">
        <v>10</v>
      </c>
    </row>
    <row r="76" spans="2:8" ht="15" customHeight="1" x14ac:dyDescent="0.2">
      <c r="B76" s="102"/>
      <c r="C76" s="99"/>
      <c r="D76" s="96"/>
      <c r="E76" s="109"/>
      <c r="F76" s="7" t="s">
        <v>80</v>
      </c>
      <c r="G76" s="10" t="s">
        <v>10</v>
      </c>
      <c r="H76" s="15">
        <v>10</v>
      </c>
    </row>
    <row r="77" spans="2:8" ht="15" customHeight="1" x14ac:dyDescent="0.2">
      <c r="B77" s="102"/>
      <c r="C77" s="99"/>
      <c r="D77" s="96"/>
      <c r="E77" s="109"/>
      <c r="F77" s="7" t="s">
        <v>81</v>
      </c>
      <c r="G77" s="10" t="s">
        <v>10</v>
      </c>
      <c r="H77" s="15">
        <v>10</v>
      </c>
    </row>
    <row r="78" spans="2:8" ht="15" customHeight="1" x14ac:dyDescent="0.2">
      <c r="B78" s="102"/>
      <c r="C78" s="99"/>
      <c r="D78" s="96"/>
      <c r="E78" s="109"/>
      <c r="F78" s="7" t="s">
        <v>82</v>
      </c>
      <c r="G78" s="10" t="s">
        <v>10</v>
      </c>
      <c r="H78" s="15">
        <v>10</v>
      </c>
    </row>
    <row r="79" spans="2:8" ht="15" customHeight="1" x14ac:dyDescent="0.2">
      <c r="B79" s="102"/>
      <c r="C79" s="99"/>
      <c r="D79" s="96"/>
      <c r="E79" s="109"/>
      <c r="F79" s="7" t="s">
        <v>83</v>
      </c>
      <c r="G79" s="10" t="s">
        <v>10</v>
      </c>
      <c r="H79" s="15">
        <v>10</v>
      </c>
    </row>
    <row r="80" spans="2:8" ht="15" customHeight="1" x14ac:dyDescent="0.2">
      <c r="B80" s="102"/>
      <c r="C80" s="99"/>
      <c r="D80" s="96"/>
      <c r="E80" s="109"/>
      <c r="F80" s="7" t="s">
        <v>84</v>
      </c>
      <c r="G80" s="10" t="s">
        <v>10</v>
      </c>
      <c r="H80" s="15">
        <v>10</v>
      </c>
    </row>
    <row r="81" spans="2:8" ht="15" customHeight="1" x14ac:dyDescent="0.2">
      <c r="B81" s="102"/>
      <c r="C81" s="99"/>
      <c r="D81" s="96"/>
      <c r="E81" s="109"/>
      <c r="F81" s="7" t="s">
        <v>85</v>
      </c>
      <c r="G81" s="10" t="s">
        <v>10</v>
      </c>
      <c r="H81" s="15">
        <v>10</v>
      </c>
    </row>
    <row r="82" spans="2:8" ht="15" customHeight="1" x14ac:dyDescent="0.2">
      <c r="B82" s="102"/>
      <c r="C82" s="99"/>
      <c r="D82" s="96"/>
      <c r="E82" s="109"/>
      <c r="F82" s="7" t="s">
        <v>86</v>
      </c>
      <c r="G82" s="10" t="s">
        <v>22</v>
      </c>
      <c r="H82" s="15">
        <v>7</v>
      </c>
    </row>
    <row r="83" spans="2:8" ht="15" customHeight="1" x14ac:dyDescent="0.2">
      <c r="B83" s="102"/>
      <c r="C83" s="99"/>
      <c r="D83" s="96"/>
      <c r="E83" s="109"/>
      <c r="F83" s="7" t="s">
        <v>87</v>
      </c>
      <c r="G83" s="10" t="s">
        <v>22</v>
      </c>
      <c r="H83" s="15">
        <v>7</v>
      </c>
    </row>
    <row r="84" spans="2:8" ht="15" customHeight="1" x14ac:dyDescent="0.2">
      <c r="B84" s="102"/>
      <c r="C84" s="99"/>
      <c r="D84" s="96"/>
      <c r="E84" s="109"/>
      <c r="F84" s="7" t="s">
        <v>88</v>
      </c>
      <c r="G84" s="10" t="s">
        <v>22</v>
      </c>
      <c r="H84" s="15">
        <v>7</v>
      </c>
    </row>
    <row r="85" spans="2:8" ht="15" customHeight="1" x14ac:dyDescent="0.2">
      <c r="B85" s="102"/>
      <c r="C85" s="99"/>
      <c r="D85" s="96"/>
      <c r="E85" s="109"/>
      <c r="F85" s="7" t="s">
        <v>89</v>
      </c>
      <c r="G85" s="10" t="s">
        <v>22</v>
      </c>
      <c r="H85" s="15">
        <v>7</v>
      </c>
    </row>
    <row r="86" spans="2:8" ht="15" customHeight="1" x14ac:dyDescent="0.2">
      <c r="B86" s="102"/>
      <c r="C86" s="99"/>
      <c r="D86" s="96"/>
      <c r="E86" s="109"/>
      <c r="F86" s="7" t="s">
        <v>90</v>
      </c>
      <c r="G86" s="10" t="s">
        <v>25</v>
      </c>
      <c r="H86" s="15">
        <v>3</v>
      </c>
    </row>
    <row r="87" spans="2:8" ht="15" customHeight="1" x14ac:dyDescent="0.2">
      <c r="B87" s="102"/>
      <c r="C87" s="99"/>
      <c r="D87" s="96"/>
      <c r="E87" s="109"/>
      <c r="F87" s="7" t="s">
        <v>91</v>
      </c>
      <c r="G87" s="10" t="s">
        <v>25</v>
      </c>
      <c r="H87" s="15">
        <v>3</v>
      </c>
    </row>
    <row r="88" spans="2:8" ht="15" customHeight="1" x14ac:dyDescent="0.2">
      <c r="B88" s="102"/>
      <c r="C88" s="99"/>
      <c r="D88" s="96"/>
      <c r="E88" s="109"/>
      <c r="F88" s="7" t="s">
        <v>92</v>
      </c>
      <c r="G88" s="10" t="s">
        <v>25</v>
      </c>
      <c r="H88" s="15">
        <v>3</v>
      </c>
    </row>
    <row r="89" spans="2:8" ht="15" customHeight="1" x14ac:dyDescent="0.2">
      <c r="B89" s="102"/>
      <c r="C89" s="99"/>
      <c r="D89" s="96"/>
      <c r="E89" s="109"/>
      <c r="F89" s="7" t="s">
        <v>93</v>
      </c>
      <c r="G89" s="10" t="s">
        <v>25</v>
      </c>
      <c r="H89" s="15">
        <v>3</v>
      </c>
    </row>
    <row r="90" spans="2:8" ht="15" customHeight="1" x14ac:dyDescent="0.2">
      <c r="B90" s="102"/>
      <c r="C90" s="99"/>
      <c r="D90" s="96"/>
      <c r="E90" s="109"/>
      <c r="F90" s="7" t="s">
        <v>94</v>
      </c>
      <c r="G90" s="10" t="s">
        <v>25</v>
      </c>
      <c r="H90" s="15">
        <v>3</v>
      </c>
    </row>
    <row r="91" spans="2:8" ht="15" customHeight="1" x14ac:dyDescent="0.2">
      <c r="B91" s="102"/>
      <c r="C91" s="99"/>
      <c r="D91" s="96"/>
      <c r="E91" s="109"/>
      <c r="F91" s="7" t="s">
        <v>95</v>
      </c>
      <c r="G91" s="10" t="s">
        <v>25</v>
      </c>
      <c r="H91" s="15">
        <v>3</v>
      </c>
    </row>
    <row r="92" spans="2:8" ht="15" customHeight="1" x14ac:dyDescent="0.2">
      <c r="B92" s="102"/>
      <c r="C92" s="99"/>
      <c r="D92" s="96"/>
      <c r="E92" s="109"/>
      <c r="F92" s="7" t="s">
        <v>96</v>
      </c>
      <c r="G92" s="10" t="s">
        <v>25</v>
      </c>
      <c r="H92" s="15">
        <v>3</v>
      </c>
    </row>
    <row r="93" spans="2:8" ht="15" customHeight="1" x14ac:dyDescent="0.2">
      <c r="B93" s="102"/>
      <c r="C93" s="99"/>
      <c r="D93" s="96"/>
      <c r="E93" s="109"/>
      <c r="F93" s="7" t="s">
        <v>97</v>
      </c>
      <c r="G93" s="10" t="s">
        <v>25</v>
      </c>
      <c r="H93" s="15">
        <v>3</v>
      </c>
    </row>
    <row r="94" spans="2:8" ht="15" customHeight="1" x14ac:dyDescent="0.2">
      <c r="B94" s="102"/>
      <c r="C94" s="99"/>
      <c r="D94" s="96"/>
      <c r="E94" s="109"/>
      <c r="F94" s="7" t="s">
        <v>98</v>
      </c>
      <c r="G94" s="7" t="s">
        <v>25</v>
      </c>
      <c r="H94" s="15">
        <v>3</v>
      </c>
    </row>
    <row r="95" spans="2:8" x14ac:dyDescent="0.2">
      <c r="B95" s="102"/>
      <c r="C95" s="99"/>
      <c r="D95" s="96"/>
      <c r="E95" s="109"/>
      <c r="F95" s="7" t="s">
        <v>99</v>
      </c>
      <c r="G95" s="7" t="s">
        <v>25</v>
      </c>
      <c r="H95" s="15">
        <v>3</v>
      </c>
    </row>
    <row r="96" spans="2:8" x14ac:dyDescent="0.2">
      <c r="B96" s="103"/>
      <c r="C96" s="106"/>
      <c r="D96" s="108"/>
      <c r="E96" s="111"/>
      <c r="F96" s="8" t="s">
        <v>100</v>
      </c>
      <c r="G96" s="13" t="s">
        <v>25</v>
      </c>
      <c r="H96" s="20">
        <v>3</v>
      </c>
    </row>
    <row r="97" spans="2:8" x14ac:dyDescent="0.2">
      <c r="B97" s="101" t="s">
        <v>184</v>
      </c>
      <c r="C97" s="98">
        <v>1</v>
      </c>
      <c r="D97" s="95">
        <v>0.25</v>
      </c>
      <c r="E97" s="110">
        <v>25</v>
      </c>
      <c r="F97" s="61" t="s">
        <v>101</v>
      </c>
      <c r="G97" s="12" t="s">
        <v>10</v>
      </c>
      <c r="H97" s="19">
        <v>25</v>
      </c>
    </row>
    <row r="98" spans="2:8" ht="25.5" customHeight="1" x14ac:dyDescent="0.2">
      <c r="B98" s="102"/>
      <c r="C98" s="99"/>
      <c r="D98" s="96"/>
      <c r="E98" s="109"/>
      <c r="F98" s="7" t="s">
        <v>102</v>
      </c>
      <c r="G98" s="10" t="s">
        <v>10</v>
      </c>
      <c r="H98" s="15">
        <v>25</v>
      </c>
    </row>
    <row r="99" spans="2:8" x14ac:dyDescent="0.2">
      <c r="B99" s="102"/>
      <c r="C99" s="99"/>
      <c r="D99" s="96"/>
      <c r="E99" s="109"/>
      <c r="F99" s="7" t="s">
        <v>103</v>
      </c>
      <c r="G99" s="10" t="s">
        <v>10</v>
      </c>
      <c r="H99" s="15">
        <v>25</v>
      </c>
    </row>
    <row r="100" spans="2:8" x14ac:dyDescent="0.2">
      <c r="B100" s="102"/>
      <c r="C100" s="99"/>
      <c r="D100" s="96"/>
      <c r="E100" s="109"/>
      <c r="F100" s="7" t="s">
        <v>104</v>
      </c>
      <c r="G100" s="10" t="s">
        <v>10</v>
      </c>
      <c r="H100" s="15">
        <v>25</v>
      </c>
    </row>
    <row r="101" spans="2:8" x14ac:dyDescent="0.2">
      <c r="B101" s="102"/>
      <c r="C101" s="99"/>
      <c r="D101" s="96"/>
      <c r="E101" s="109"/>
      <c r="F101" s="7" t="s">
        <v>105</v>
      </c>
      <c r="G101" s="10" t="s">
        <v>10</v>
      </c>
      <c r="H101" s="15">
        <v>25</v>
      </c>
    </row>
    <row r="102" spans="2:8" x14ac:dyDescent="0.2">
      <c r="B102" s="102"/>
      <c r="C102" s="99"/>
      <c r="D102" s="96"/>
      <c r="E102" s="109"/>
      <c r="F102" s="7" t="s">
        <v>106</v>
      </c>
      <c r="G102" s="10" t="s">
        <v>22</v>
      </c>
      <c r="H102" s="15">
        <v>15</v>
      </c>
    </row>
    <row r="103" spans="2:8" x14ac:dyDescent="0.2">
      <c r="B103" s="102"/>
      <c r="C103" s="99"/>
      <c r="D103" s="96"/>
      <c r="E103" s="109"/>
      <c r="F103" s="7" t="s">
        <v>107</v>
      </c>
      <c r="G103" s="10" t="s">
        <v>22</v>
      </c>
      <c r="H103" s="15">
        <v>15</v>
      </c>
    </row>
    <row r="104" spans="2:8" x14ac:dyDescent="0.2">
      <c r="B104" s="102"/>
      <c r="C104" s="99"/>
      <c r="D104" s="96"/>
      <c r="E104" s="109"/>
      <c r="F104" s="7" t="s">
        <v>108</v>
      </c>
      <c r="G104" s="10" t="s">
        <v>25</v>
      </c>
      <c r="H104" s="15">
        <v>5</v>
      </c>
    </row>
    <row r="105" spans="2:8" ht="13.5" thickBot="1" x14ac:dyDescent="0.25">
      <c r="B105" s="114"/>
      <c r="C105" s="115"/>
      <c r="D105" s="116"/>
      <c r="E105" s="117"/>
      <c r="F105" s="62" t="s">
        <v>186</v>
      </c>
      <c r="G105" s="16" t="s">
        <v>25</v>
      </c>
      <c r="H105" s="48">
        <v>5</v>
      </c>
    </row>
    <row r="106" spans="2:8" ht="13.5" thickBot="1" x14ac:dyDescent="0.25">
      <c r="B106" s="42" t="s">
        <v>109</v>
      </c>
      <c r="C106" s="43"/>
      <c r="D106" s="43"/>
      <c r="E106" s="44">
        <v>100</v>
      </c>
      <c r="F106" s="43"/>
      <c r="G106" s="45"/>
      <c r="H106" s="46"/>
    </row>
    <row r="107" spans="2:8" x14ac:dyDescent="0.2">
      <c r="B107" s="112"/>
      <c r="C107" s="112"/>
      <c r="F107" s="2"/>
      <c r="G107" s="2"/>
    </row>
    <row r="108" spans="2:8" ht="15" customHeight="1" x14ac:dyDescent="0.2"/>
    <row r="109" spans="2:8" ht="51" customHeight="1" x14ac:dyDescent="0.2"/>
    <row r="110" spans="2:8" x14ac:dyDescent="0.2">
      <c r="B110" s="3"/>
      <c r="C110" s="3"/>
    </row>
    <row r="111" spans="2:8" ht="15" customHeight="1" x14ac:dyDescent="0.2">
      <c r="B111" s="3"/>
      <c r="C111" s="3"/>
    </row>
    <row r="112" spans="2:8" ht="15" customHeight="1" x14ac:dyDescent="0.2"/>
    <row r="113" ht="15" customHeight="1" x14ac:dyDescent="0.2"/>
    <row r="114" ht="23.25" customHeight="1" x14ac:dyDescent="0.2"/>
  </sheetData>
  <sheetProtection formatCells="0" formatColumns="0" formatRows="0" insertColumns="0" insertRows="0" insertHyperlinks="0" deleteColumns="0" deleteRows="0"/>
  <mergeCells count="28">
    <mergeCell ref="E75:E96"/>
    <mergeCell ref="E97:E105"/>
    <mergeCell ref="F2:L2"/>
    <mergeCell ref="B107:C107"/>
    <mergeCell ref="B15:B20"/>
    <mergeCell ref="C15:C20"/>
    <mergeCell ref="D15:D20"/>
    <mergeCell ref="B75:B96"/>
    <mergeCell ref="B97:B105"/>
    <mergeCell ref="C75:C96"/>
    <mergeCell ref="C97:C105"/>
    <mergeCell ref="D75:D96"/>
    <mergeCell ref="D97:D105"/>
    <mergeCell ref="K21:M22"/>
    <mergeCell ref="B9:H9"/>
    <mergeCell ref="D42:D73"/>
    <mergeCell ref="C42:C73"/>
    <mergeCell ref="B11:B14"/>
    <mergeCell ref="B21:B41"/>
    <mergeCell ref="B42:B74"/>
    <mergeCell ref="C11:C14"/>
    <mergeCell ref="C21:C41"/>
    <mergeCell ref="D11:D14"/>
    <mergeCell ref="D21:D41"/>
    <mergeCell ref="E11:E14"/>
    <mergeCell ref="E15:E20"/>
    <mergeCell ref="E21:E41"/>
    <mergeCell ref="E42:E74"/>
  </mergeCells>
  <phoneticPr fontId="1" type="noConversion"/>
  <dataValidations count="6">
    <dataValidation type="list" allowBlank="1" showInputMessage="1" showErrorMessage="1" sqref="L24" xr:uid="{386C9F09-FC6A-42D5-90CC-540E4F128053}">
      <formula1>$F$11:$F$14</formula1>
    </dataValidation>
    <dataValidation type="list" allowBlank="1" showInputMessage="1" showErrorMessage="1" sqref="L25" xr:uid="{612C3564-7681-4B42-A4BB-C52006F5C3E7}">
      <formula1>$F$15:$F$20</formula1>
    </dataValidation>
    <dataValidation type="list" allowBlank="1" showInputMessage="1" showErrorMessage="1" sqref="L26" xr:uid="{A6C43A39-A14A-42B7-8EF2-53BDC9E7FB71}">
      <formula1>$F$21:$F$74</formula1>
    </dataValidation>
    <dataValidation type="list" allowBlank="1" showInputMessage="1" showErrorMessage="1" sqref="L27" xr:uid="{3F127F93-1431-4979-B52D-48074982A769}">
      <formula1>$F$42:$F$74</formula1>
    </dataValidation>
    <dataValidation type="list" allowBlank="1" showInputMessage="1" showErrorMessage="1" sqref="L28" xr:uid="{9D9B0F64-4A0E-4153-A533-F1FCB220B0B9}">
      <formula1>$F$75:$F$96</formula1>
    </dataValidation>
    <dataValidation type="list" allowBlank="1" showInputMessage="1" showErrorMessage="1" sqref="L29" xr:uid="{3C2285F9-20D9-4305-8566-01201FD4F1E9}">
      <formula1>$F$97:$F$105</formula1>
    </dataValidation>
  </dataValidations>
  <printOptions gridLines="1"/>
  <pageMargins left="0.75" right="0.75" top="1" bottom="1" header="0.5" footer="0.5"/>
  <pageSetup scale="75" fitToHeight="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workbookViewId="0">
      <selection activeCell="H17" sqref="H17"/>
    </sheetView>
  </sheetViews>
  <sheetFormatPr defaultColWidth="11.42578125" defaultRowHeight="12.75" x14ac:dyDescent="0.2"/>
  <cols>
    <col min="1" max="1" width="32.7109375" customWidth="1"/>
    <col min="2" max="2" width="41.5703125" customWidth="1"/>
  </cols>
  <sheetData>
    <row r="1" spans="1:2" ht="15" x14ac:dyDescent="0.25">
      <c r="A1" s="1" t="s">
        <v>110</v>
      </c>
      <c r="B1" s="1" t="s">
        <v>111</v>
      </c>
    </row>
    <row r="2" spans="1:2" x14ac:dyDescent="0.2">
      <c r="A2" t="s">
        <v>112</v>
      </c>
      <c r="B2" t="s">
        <v>113</v>
      </c>
    </row>
    <row r="3" spans="1:2" x14ac:dyDescent="0.2">
      <c r="A3" t="s">
        <v>114</v>
      </c>
      <c r="B3" t="s">
        <v>115</v>
      </c>
    </row>
    <row r="4" spans="1:2" x14ac:dyDescent="0.2">
      <c r="A4" t="s">
        <v>116</v>
      </c>
      <c r="B4" t="s">
        <v>117</v>
      </c>
    </row>
    <row r="5" spans="1:2" x14ac:dyDescent="0.2">
      <c r="A5" t="s">
        <v>118</v>
      </c>
      <c r="B5" t="s">
        <v>119</v>
      </c>
    </row>
    <row r="6" spans="1:2" x14ac:dyDescent="0.2">
      <c r="A6" t="s">
        <v>120</v>
      </c>
      <c r="B6" t="s">
        <v>121</v>
      </c>
    </row>
    <row r="7" spans="1:2" x14ac:dyDescent="0.2">
      <c r="A7" t="s">
        <v>122</v>
      </c>
      <c r="B7" t="s">
        <v>123</v>
      </c>
    </row>
    <row r="8" spans="1:2" x14ac:dyDescent="0.2">
      <c r="A8" t="s">
        <v>124</v>
      </c>
      <c r="B8" t="s">
        <v>125</v>
      </c>
    </row>
    <row r="9" spans="1:2" x14ac:dyDescent="0.2">
      <c r="A9" t="s">
        <v>126</v>
      </c>
      <c r="B9" t="s">
        <v>127</v>
      </c>
    </row>
    <row r="10" spans="1:2" x14ac:dyDescent="0.2">
      <c r="A10" t="s">
        <v>128</v>
      </c>
      <c r="B10" t="s">
        <v>129</v>
      </c>
    </row>
    <row r="11" spans="1:2" x14ac:dyDescent="0.2">
      <c r="A11" t="s">
        <v>130</v>
      </c>
      <c r="B11" t="s">
        <v>131</v>
      </c>
    </row>
    <row r="12" spans="1:2" x14ac:dyDescent="0.2">
      <c r="A12" t="s">
        <v>132</v>
      </c>
      <c r="B12" t="s">
        <v>133</v>
      </c>
    </row>
    <row r="13" spans="1:2" x14ac:dyDescent="0.2">
      <c r="A13" t="s">
        <v>134</v>
      </c>
      <c r="B13" t="s">
        <v>135</v>
      </c>
    </row>
    <row r="14" spans="1:2" x14ac:dyDescent="0.2">
      <c r="A14" t="s">
        <v>136</v>
      </c>
      <c r="B14" t="s">
        <v>137</v>
      </c>
    </row>
    <row r="15" spans="1:2" x14ac:dyDescent="0.2">
      <c r="A15" t="s">
        <v>138</v>
      </c>
      <c r="B15" t="s">
        <v>139</v>
      </c>
    </row>
    <row r="16" spans="1:2" x14ac:dyDescent="0.2">
      <c r="A16" t="s">
        <v>140</v>
      </c>
      <c r="B16" t="s">
        <v>141</v>
      </c>
    </row>
    <row r="17" spans="1:2" x14ac:dyDescent="0.2">
      <c r="A17" t="s">
        <v>142</v>
      </c>
      <c r="B17" t="s">
        <v>143</v>
      </c>
    </row>
    <row r="18" spans="1:2" x14ac:dyDescent="0.2">
      <c r="A18" t="s">
        <v>144</v>
      </c>
      <c r="B18" t="s">
        <v>145</v>
      </c>
    </row>
    <row r="19" spans="1:2" x14ac:dyDescent="0.2">
      <c r="A19" t="s">
        <v>146</v>
      </c>
      <c r="B19" t="s">
        <v>147</v>
      </c>
    </row>
    <row r="20" spans="1:2" x14ac:dyDescent="0.2">
      <c r="A20" t="s">
        <v>148</v>
      </c>
      <c r="B20" t="s">
        <v>149</v>
      </c>
    </row>
    <row r="21" spans="1:2" x14ac:dyDescent="0.2">
      <c r="A21" t="s">
        <v>150</v>
      </c>
      <c r="B21" t="s">
        <v>151</v>
      </c>
    </row>
    <row r="22" spans="1:2" x14ac:dyDescent="0.2">
      <c r="A22" t="s">
        <v>152</v>
      </c>
      <c r="B22" t="s">
        <v>153</v>
      </c>
    </row>
    <row r="23" spans="1:2" x14ac:dyDescent="0.2">
      <c r="A23" t="s">
        <v>154</v>
      </c>
      <c r="B23" t="s">
        <v>155</v>
      </c>
    </row>
    <row r="24" spans="1:2" x14ac:dyDescent="0.2">
      <c r="A24" t="s">
        <v>156</v>
      </c>
      <c r="B24" t="s">
        <v>157</v>
      </c>
    </row>
    <row r="25" spans="1:2" x14ac:dyDescent="0.2">
      <c r="A25" t="s">
        <v>158</v>
      </c>
      <c r="B25" t="s">
        <v>159</v>
      </c>
    </row>
    <row r="26" spans="1:2" x14ac:dyDescent="0.2">
      <c r="B26" t="s">
        <v>160</v>
      </c>
    </row>
    <row r="27" spans="1:2" x14ac:dyDescent="0.2">
      <c r="B27" t="s">
        <v>161</v>
      </c>
    </row>
    <row r="28" spans="1:2" x14ac:dyDescent="0.2">
      <c r="B28" t="s">
        <v>162</v>
      </c>
    </row>
    <row r="29" spans="1:2" x14ac:dyDescent="0.2">
      <c r="B29" t="s">
        <v>163</v>
      </c>
    </row>
    <row r="30" spans="1:2" x14ac:dyDescent="0.2">
      <c r="B30" t="s">
        <v>164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1.42578125"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4"/>
  <sheetViews>
    <sheetView showGridLines="0" zoomScale="95" zoomScaleNormal="95" workbookViewId="0">
      <selection activeCell="I11" sqref="I11"/>
    </sheetView>
  </sheetViews>
  <sheetFormatPr defaultColWidth="11.42578125" defaultRowHeight="12.75" x14ac:dyDescent="0.2"/>
  <cols>
    <col min="1" max="1" width="2" style="4" customWidth="1"/>
    <col min="2" max="2" width="28.28515625" style="4" bestFit="1" customWidth="1"/>
    <col min="3" max="3" width="8.42578125" style="4" bestFit="1" customWidth="1"/>
    <col min="4" max="4" width="15.85546875" style="4" customWidth="1"/>
    <col min="5" max="5" width="13.140625" style="4" customWidth="1"/>
    <col min="6" max="6" width="16.28515625" style="4" customWidth="1"/>
    <col min="7" max="7" width="9.28515625" style="3" customWidth="1"/>
    <col min="8" max="8" width="10.7109375" style="3" bestFit="1" customWidth="1"/>
    <col min="9" max="9" width="4.7109375" style="4" customWidth="1"/>
    <col min="10" max="10" width="39.42578125" style="4" bestFit="1" customWidth="1"/>
    <col min="11" max="11" width="16.7109375" style="4" customWidth="1"/>
    <col min="12" max="12" width="17" style="4" customWidth="1"/>
    <col min="13" max="13" width="5.85546875" style="4" customWidth="1"/>
    <col min="14" max="157" width="11.42578125" style="4" customWidth="1"/>
    <col min="158" max="16384" width="11.42578125" style="4"/>
  </cols>
  <sheetData>
    <row r="1" spans="2:12" s="32" customFormat="1" x14ac:dyDescent="0.2">
      <c r="H1" s="33"/>
      <c r="I1" s="33"/>
    </row>
    <row r="2" spans="2:12" s="32" customFormat="1" x14ac:dyDescent="0.2">
      <c r="H2" s="33"/>
      <c r="I2" s="33"/>
    </row>
    <row r="3" spans="2:12" s="32" customFormat="1" x14ac:dyDescent="0.2">
      <c r="F3" s="34" t="s">
        <v>191</v>
      </c>
      <c r="H3" s="33"/>
      <c r="I3" s="33"/>
    </row>
    <row r="4" spans="2:12" s="32" customFormat="1" x14ac:dyDescent="0.2">
      <c r="F4" s="32" t="s">
        <v>193</v>
      </c>
      <c r="H4" s="33"/>
      <c r="I4" s="33"/>
    </row>
    <row r="5" spans="2:12" s="32" customFormat="1" x14ac:dyDescent="0.2">
      <c r="F5" s="32" t="s">
        <v>194</v>
      </c>
      <c r="H5" s="33"/>
      <c r="I5" s="33"/>
    </row>
    <row r="6" spans="2:12" s="32" customFormat="1" x14ac:dyDescent="0.2">
      <c r="F6" s="32" t="s">
        <v>195</v>
      </c>
      <c r="H6" s="33"/>
      <c r="I6" s="33"/>
    </row>
    <row r="7" spans="2:12" s="32" customFormat="1" x14ac:dyDescent="0.2">
      <c r="H7" s="33"/>
      <c r="I7" s="33"/>
    </row>
    <row r="8" spans="2:12" s="32" customFormat="1" x14ac:dyDescent="0.2">
      <c r="H8" s="33"/>
      <c r="I8" s="33"/>
    </row>
    <row r="9" spans="2:12" ht="13.5" thickBot="1" x14ac:dyDescent="0.25">
      <c r="G9" s="4"/>
      <c r="H9" s="4"/>
    </row>
    <row r="10" spans="2:12" ht="17.25" customHeight="1" thickBot="1" x14ac:dyDescent="0.3">
      <c r="B10" s="92" t="s">
        <v>165</v>
      </c>
      <c r="C10" s="93"/>
      <c r="D10" s="93"/>
      <c r="E10" s="93"/>
      <c r="F10" s="93"/>
      <c r="G10" s="94"/>
      <c r="H10" s="4"/>
      <c r="I10" s="72"/>
      <c r="J10" s="73"/>
      <c r="K10" s="73"/>
      <c r="L10" s="74"/>
    </row>
    <row r="11" spans="2:12" ht="15" customHeight="1" thickBot="1" x14ac:dyDescent="0.3">
      <c r="B11" s="36" t="s">
        <v>1</v>
      </c>
      <c r="C11" s="37" t="s">
        <v>2</v>
      </c>
      <c r="D11" s="37" t="s">
        <v>3</v>
      </c>
      <c r="E11" s="37" t="s">
        <v>7</v>
      </c>
      <c r="F11" s="37" t="s">
        <v>166</v>
      </c>
      <c r="G11" s="38" t="s">
        <v>6</v>
      </c>
      <c r="I11" s="75"/>
      <c r="J11" s="89" t="s">
        <v>201</v>
      </c>
      <c r="K11" s="76"/>
      <c r="L11" s="77"/>
    </row>
    <row r="12" spans="2:12" ht="15" customHeight="1" thickBot="1" x14ac:dyDescent="0.25">
      <c r="B12" s="118" t="s">
        <v>174</v>
      </c>
      <c r="C12" s="120">
        <v>1</v>
      </c>
      <c r="D12" s="121">
        <v>0.3</v>
      </c>
      <c r="E12" s="120">
        <v>30</v>
      </c>
      <c r="F12" s="52" t="s">
        <v>175</v>
      </c>
      <c r="G12" s="41">
        <v>30</v>
      </c>
      <c r="I12" s="67"/>
      <c r="J12" s="68"/>
      <c r="K12" s="68"/>
      <c r="L12" s="64"/>
    </row>
    <row r="13" spans="2:12" ht="15" customHeight="1" x14ac:dyDescent="0.2">
      <c r="B13" s="119"/>
      <c r="C13" s="109"/>
      <c r="D13" s="122"/>
      <c r="E13" s="109"/>
      <c r="F13" s="7" t="s">
        <v>176</v>
      </c>
      <c r="G13" s="28">
        <v>20</v>
      </c>
      <c r="I13" s="75"/>
      <c r="J13" s="49" t="s">
        <v>192</v>
      </c>
      <c r="K13" s="39" t="s">
        <v>6</v>
      </c>
      <c r="L13" s="77"/>
    </row>
    <row r="14" spans="2:12" ht="15" customHeight="1" x14ac:dyDescent="0.2">
      <c r="B14" s="119"/>
      <c r="C14" s="109"/>
      <c r="D14" s="122"/>
      <c r="E14" s="109"/>
      <c r="F14" s="53" t="s">
        <v>177</v>
      </c>
      <c r="G14" s="25">
        <v>8</v>
      </c>
      <c r="I14" s="75"/>
      <c r="J14" s="30">
        <v>1</v>
      </c>
      <c r="K14" s="6" t="s">
        <v>169</v>
      </c>
      <c r="L14" s="77"/>
    </row>
    <row r="15" spans="2:12" ht="15" customHeight="1" x14ac:dyDescent="0.2">
      <c r="B15" s="128" t="s">
        <v>167</v>
      </c>
      <c r="C15" s="110">
        <v>2</v>
      </c>
      <c r="D15" s="123">
        <v>0.25</v>
      </c>
      <c r="E15" s="110">
        <v>25</v>
      </c>
      <c r="F15" s="9" t="s">
        <v>168</v>
      </c>
      <c r="G15" s="27">
        <v>25</v>
      </c>
      <c r="I15" s="75"/>
      <c r="J15" s="30">
        <v>2</v>
      </c>
      <c r="K15" s="6" t="s">
        <v>171</v>
      </c>
      <c r="L15" s="77"/>
    </row>
    <row r="16" spans="2:12" ht="15" customHeight="1" x14ac:dyDescent="0.2">
      <c r="B16" s="119"/>
      <c r="C16" s="109"/>
      <c r="D16" s="122"/>
      <c r="E16" s="109"/>
      <c r="F16" s="7" t="s">
        <v>170</v>
      </c>
      <c r="G16" s="28">
        <v>15</v>
      </c>
      <c r="I16" s="75"/>
      <c r="J16" s="30">
        <v>3</v>
      </c>
      <c r="K16" s="6" t="s">
        <v>173</v>
      </c>
      <c r="L16" s="77"/>
    </row>
    <row r="17" spans="2:13" ht="15" customHeight="1" thickBot="1" x14ac:dyDescent="0.25">
      <c r="B17" s="125"/>
      <c r="C17" s="111"/>
      <c r="D17" s="124"/>
      <c r="E17" s="111"/>
      <c r="F17" s="53" t="s">
        <v>172</v>
      </c>
      <c r="G17" s="25">
        <v>5</v>
      </c>
      <c r="I17" s="75"/>
      <c r="J17" s="31">
        <v>4</v>
      </c>
      <c r="K17" s="29" t="s">
        <v>19</v>
      </c>
      <c r="L17" s="77"/>
    </row>
    <row r="18" spans="2:13" ht="15" customHeight="1" thickBot="1" x14ac:dyDescent="0.25">
      <c r="B18" s="128" t="s">
        <v>178</v>
      </c>
      <c r="C18" s="110">
        <v>2</v>
      </c>
      <c r="D18" s="123">
        <v>0.25</v>
      </c>
      <c r="E18" s="110">
        <v>25</v>
      </c>
      <c r="F18" s="54" t="s">
        <v>175</v>
      </c>
      <c r="G18" s="23">
        <v>25</v>
      </c>
      <c r="I18" s="69"/>
      <c r="J18" s="70"/>
      <c r="K18" s="70"/>
      <c r="L18" s="65"/>
    </row>
    <row r="19" spans="2:13" ht="15" customHeight="1" thickBot="1" x14ac:dyDescent="0.25">
      <c r="B19" s="119"/>
      <c r="C19" s="109"/>
      <c r="D19" s="122"/>
      <c r="E19" s="109"/>
      <c r="F19" s="7" t="s">
        <v>176</v>
      </c>
      <c r="G19" s="28">
        <v>15</v>
      </c>
    </row>
    <row r="20" spans="2:13" ht="15.75" customHeight="1" x14ac:dyDescent="0.2">
      <c r="B20" s="125"/>
      <c r="C20" s="111"/>
      <c r="D20" s="124"/>
      <c r="E20" s="111"/>
      <c r="F20" s="55" t="s">
        <v>177</v>
      </c>
      <c r="G20" s="24">
        <v>5</v>
      </c>
      <c r="I20" s="71"/>
      <c r="J20" s="66"/>
      <c r="K20" s="66"/>
      <c r="L20" s="66"/>
      <c r="M20" s="63"/>
    </row>
    <row r="21" spans="2:13" ht="15" customHeight="1" x14ac:dyDescent="0.25">
      <c r="B21" s="119" t="s">
        <v>181</v>
      </c>
      <c r="C21" s="109">
        <v>3</v>
      </c>
      <c r="D21" s="122">
        <v>0.15</v>
      </c>
      <c r="E21" s="109">
        <v>15</v>
      </c>
      <c r="F21" s="54" t="s">
        <v>180</v>
      </c>
      <c r="G21" s="23">
        <v>15</v>
      </c>
      <c r="I21" s="67"/>
      <c r="J21" s="78" t="s">
        <v>207</v>
      </c>
      <c r="K21" s="68"/>
      <c r="L21" s="68"/>
      <c r="M21" s="64"/>
    </row>
    <row r="22" spans="2:13" ht="15" customHeight="1" x14ac:dyDescent="0.2">
      <c r="B22" s="119"/>
      <c r="C22" s="109"/>
      <c r="D22" s="122"/>
      <c r="E22" s="109"/>
      <c r="F22" s="7" t="s">
        <v>175</v>
      </c>
      <c r="G22" s="28">
        <v>10</v>
      </c>
      <c r="I22" s="67"/>
      <c r="J22" s="90" t="s">
        <v>210</v>
      </c>
      <c r="K22" s="90"/>
      <c r="L22" s="90"/>
      <c r="M22" s="64"/>
    </row>
    <row r="23" spans="2:13" ht="15" customHeight="1" x14ac:dyDescent="0.2">
      <c r="B23" s="125"/>
      <c r="C23" s="111"/>
      <c r="D23" s="124"/>
      <c r="E23" s="111"/>
      <c r="F23" s="53" t="s">
        <v>176</v>
      </c>
      <c r="G23" s="25">
        <v>5</v>
      </c>
      <c r="I23" s="67"/>
      <c r="J23" s="91"/>
      <c r="K23" s="91"/>
      <c r="L23" s="91"/>
      <c r="M23" s="64"/>
    </row>
    <row r="24" spans="2:13" ht="15" customHeight="1" x14ac:dyDescent="0.2">
      <c r="B24" s="119" t="s">
        <v>179</v>
      </c>
      <c r="C24" s="109">
        <v>4</v>
      </c>
      <c r="D24" s="122">
        <v>0.05</v>
      </c>
      <c r="E24" s="109">
        <v>5</v>
      </c>
      <c r="F24" s="55" t="s">
        <v>180</v>
      </c>
      <c r="G24" s="24">
        <v>5</v>
      </c>
      <c r="I24" s="67"/>
      <c r="J24" s="79" t="s">
        <v>1</v>
      </c>
      <c r="K24" s="82" t="s">
        <v>166</v>
      </c>
      <c r="L24" s="80" t="s">
        <v>6</v>
      </c>
      <c r="M24" s="64"/>
    </row>
    <row r="25" spans="2:13" x14ac:dyDescent="0.2">
      <c r="B25" s="119"/>
      <c r="C25" s="109"/>
      <c r="D25" s="122"/>
      <c r="E25" s="109"/>
      <c r="F25" s="7" t="s">
        <v>175</v>
      </c>
      <c r="G25" s="28">
        <v>3</v>
      </c>
      <c r="I25" s="67"/>
      <c r="J25" s="86" t="str">
        <f>B12</f>
        <v>Form Submission</v>
      </c>
      <c r="K25" s="81" t="s">
        <v>175</v>
      </c>
      <c r="L25" s="87">
        <f>_xlfn.IFNA(VLOOKUP(K25,F12:G14,2,0),"")</f>
        <v>30</v>
      </c>
      <c r="M25" s="64"/>
    </row>
    <row r="26" spans="2:13" ht="13.5" thickBot="1" x14ac:dyDescent="0.25">
      <c r="B26" s="126"/>
      <c r="C26" s="117"/>
      <c r="D26" s="127"/>
      <c r="E26" s="117"/>
      <c r="F26" s="56" t="s">
        <v>177</v>
      </c>
      <c r="G26" s="26">
        <v>1</v>
      </c>
      <c r="I26" s="67"/>
      <c r="J26" s="86" t="str">
        <f>B15</f>
        <v>High Touch Event Participation</v>
      </c>
      <c r="K26" s="81" t="s">
        <v>168</v>
      </c>
      <c r="L26" s="87">
        <f>_xlfn.IFNA(VLOOKUP(K26,F15:G17,2,0),"")</f>
        <v>25</v>
      </c>
      <c r="M26" s="64"/>
    </row>
    <row r="27" spans="2:13" ht="18" customHeight="1" thickBot="1" x14ac:dyDescent="0.25">
      <c r="B27" s="40" t="s">
        <v>109</v>
      </c>
      <c r="C27" s="21"/>
      <c r="D27" s="21"/>
      <c r="E27" s="21">
        <f>SUM(E12:E26)</f>
        <v>100</v>
      </c>
      <c r="F27" s="50"/>
      <c r="G27" s="22"/>
      <c r="I27" s="67"/>
      <c r="J27" s="86" t="str">
        <f>B18</f>
        <v>Visited High Value Web Content</v>
      </c>
      <c r="K27" s="81" t="s">
        <v>175</v>
      </c>
      <c r="L27" s="87">
        <f>_xlfn.IFNA(VLOOKUP(K27,F18:G20,2,0),"")</f>
        <v>25</v>
      </c>
      <c r="M27" s="64"/>
    </row>
    <row r="28" spans="2:13" x14ac:dyDescent="0.2">
      <c r="I28" s="67"/>
      <c r="J28" s="86" t="str">
        <f>B21</f>
        <v>Email Click Through</v>
      </c>
      <c r="K28" s="81" t="s">
        <v>175</v>
      </c>
      <c r="L28" s="87">
        <f>_xlfn.IFNA(VLOOKUP(K28,F21:G23,2,0),"")</f>
        <v>10</v>
      </c>
      <c r="M28" s="64"/>
    </row>
    <row r="29" spans="2:13" x14ac:dyDescent="0.2">
      <c r="I29" s="67"/>
      <c r="J29" s="86" t="str">
        <f>B24</f>
        <v>3+ Website Visits</v>
      </c>
      <c r="K29" s="81" t="s">
        <v>177</v>
      </c>
      <c r="L29" s="87">
        <f>_xlfn.IFNA(VLOOKUP(K29,F24:G26,2,0),"")</f>
        <v>1</v>
      </c>
      <c r="M29" s="64"/>
    </row>
    <row r="30" spans="2:13" x14ac:dyDescent="0.2">
      <c r="I30" s="67"/>
      <c r="J30" s="68"/>
      <c r="K30" s="68"/>
      <c r="L30" s="68"/>
      <c r="M30" s="64"/>
    </row>
    <row r="31" spans="2:13" x14ac:dyDescent="0.2">
      <c r="I31" s="67"/>
      <c r="J31" s="79" t="s">
        <v>197</v>
      </c>
      <c r="K31" s="82"/>
      <c r="L31" s="80">
        <f>SUM(L25:L29)</f>
        <v>91</v>
      </c>
      <c r="M31" s="64"/>
    </row>
    <row r="32" spans="2:13" x14ac:dyDescent="0.2">
      <c r="I32" s="67"/>
      <c r="J32" s="79" t="s">
        <v>199</v>
      </c>
      <c r="K32" s="82"/>
      <c r="L32" s="80" t="str">
        <f>IF(L31&gt;=70, "A (Target Fit)", IF(L31&gt;=45, "B (Potential Fit)", IF(L31&gt;=25, "C (Not Enough Information)", "D (Not a Fit)")))</f>
        <v>A (Target Fit)</v>
      </c>
      <c r="M32" s="64"/>
    </row>
    <row r="33" spans="9:13" x14ac:dyDescent="0.2">
      <c r="I33" s="67"/>
      <c r="J33" s="68"/>
      <c r="K33" s="68"/>
      <c r="L33" s="68"/>
      <c r="M33" s="64"/>
    </row>
    <row r="34" spans="9:13" ht="13.5" thickBot="1" x14ac:dyDescent="0.25">
      <c r="I34" s="69"/>
      <c r="J34" s="70"/>
      <c r="K34" s="70"/>
      <c r="L34" s="70"/>
      <c r="M34" s="65"/>
    </row>
  </sheetData>
  <sheetProtection algorithmName="SHA-512" hashValue="Ws+QtuGzDwJqOgqZzssufGSS1IcXfTqiy+Fnn5DYsyKRxGzD7OvDN00ykzmnVpD4XBd6+Uj8uY1OKyq68+CAuA==" saltValue="c8tTOHVkWrx/QJFSPwRh6Q==" spinCount="100000" sheet="1" objects="1" scenarios="1" formatCells="0" formatColumns="0" formatRows="0" insertColumns="0" insertRows="0" insertHyperlinks="0" deleteColumns="0" deleteRows="0"/>
  <mergeCells count="22">
    <mergeCell ref="J22:L23"/>
    <mergeCell ref="B18:B20"/>
    <mergeCell ref="C18:C20"/>
    <mergeCell ref="D18:D20"/>
    <mergeCell ref="B15:B17"/>
    <mergeCell ref="C15:C17"/>
    <mergeCell ref="B24:B26"/>
    <mergeCell ref="C24:C26"/>
    <mergeCell ref="D24:D26"/>
    <mergeCell ref="E18:E20"/>
    <mergeCell ref="E15:E17"/>
    <mergeCell ref="E24:E26"/>
    <mergeCell ref="E21:E23"/>
    <mergeCell ref="B10:G10"/>
    <mergeCell ref="B12:B14"/>
    <mergeCell ref="C12:C14"/>
    <mergeCell ref="D12:D14"/>
    <mergeCell ref="E12:E14"/>
    <mergeCell ref="D15:D17"/>
    <mergeCell ref="B21:B23"/>
    <mergeCell ref="C21:C23"/>
    <mergeCell ref="D21:D23"/>
  </mergeCells>
  <dataValidations count="5">
    <dataValidation type="list" allowBlank="1" showInputMessage="1" showErrorMessage="1" sqref="K29" xr:uid="{14D43BD1-67BC-469B-BC09-15FD396BBEDD}">
      <formula1>$F$24:$F$26</formula1>
    </dataValidation>
    <dataValidation type="list" allowBlank="1" showInputMessage="1" showErrorMessage="1" sqref="K28" xr:uid="{79217491-C9AF-4252-8B5D-BA2D25A92CD4}">
      <formula1>$F$21:$F$23</formula1>
    </dataValidation>
    <dataValidation type="list" allowBlank="1" showInputMessage="1" showErrorMessage="1" sqref="K27" xr:uid="{03798817-E457-45C4-941C-E5341D8CB1FF}">
      <formula1>$F$18:$F$20</formula1>
    </dataValidation>
    <dataValidation type="list" allowBlank="1" showInputMessage="1" showErrorMessage="1" sqref="K26" xr:uid="{3CC87C91-097B-4CD8-95F0-78038F0121EE}">
      <formula1>$F$15:$F$17</formula1>
    </dataValidation>
    <dataValidation type="list" allowBlank="1" showInputMessage="1" showErrorMessage="1" sqref="K25" xr:uid="{5D291D32-1067-4F73-B8AF-A9086C32EA72}">
      <formula1>$F$12:$F$14</formula1>
    </dataValidation>
  </dataValidations>
  <printOptions gridLines="1"/>
  <pageMargins left="0.75" right="0.75" top="1" bottom="1" header="0.5" footer="0.5"/>
  <pageSetup scale="75" fitToHeight="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09D7888F993640A44D9BD704CDACFA" ma:contentTypeVersion="17" ma:contentTypeDescription="Create a new document." ma:contentTypeScope="" ma:versionID="2ed0a4f8f0174d6d2293492ab7b7ec4a">
  <xsd:schema xmlns:xsd="http://www.w3.org/2001/XMLSchema" xmlns:xs="http://www.w3.org/2001/XMLSchema" xmlns:p="http://schemas.microsoft.com/office/2006/metadata/properties" xmlns:ns2="9d1175ef-dcd7-479a-bc20-a893071daab7" xmlns:ns3="9adf1508-036a-417d-a106-be257cf7c8b9" targetNamespace="http://schemas.microsoft.com/office/2006/metadata/properties" ma:root="true" ma:fieldsID="71f78d1c8925dbdc75ca12bcbd7fa300" ns2:_="" ns3:_="">
    <xsd:import namespace="9d1175ef-dcd7-479a-bc20-a893071daab7"/>
    <xsd:import namespace="9adf1508-036a-417d-a106-be257cf7c8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175ef-dcd7-479a-bc20-a893071daa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a9d13b-4969-43a0-ae4b-0dacd46ec65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f1508-036a-417d-a106-be257cf7c8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484046-50b2-477e-a6f5-81bf9933d29f}" ma:internalName="TaxCatchAll" ma:showField="CatchAllData" ma:web="9adf1508-036a-417d-a106-be257cf7c8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TaxCatchAll xmlns="9adf1508-036a-417d-a106-be257cf7c8b9" xsi:nil="true"/>
    <lcf76f155ced4ddcb4097134ff3c332f xmlns="9d1175ef-dcd7-479a-bc20-a893071daa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ED86D5-0F3A-4441-94D4-BE9DCCF193E4}">
  <ds:schemaRefs>
    <ds:schemaRef ds:uri="http://schemas.microsoft.com/sharepoint/v3/contenttype/forms"/>
  </ds:schemaRefs>
</ds:datastoreItem>
</file>

<file path=customXml/itemProps2.xml><?xml version="1.0" encoding="utf-8"?>
<ds:datastoreItem xmlns:ds="http://schemas.openxmlformats.org/officeDocument/2006/customXml" ds:itemID="{B97B65D9-56E0-4FE3-860B-EAF671C48D47}">
  <ds:schemaRefs>
    <ds:schemaRef ds:uri="http://schemas.microsoft.com/office/2006/metadata/longProperties"/>
  </ds:schemaRefs>
</ds:datastoreItem>
</file>

<file path=customXml/itemProps3.xml><?xml version="1.0" encoding="utf-8"?>
<ds:datastoreItem xmlns:ds="http://schemas.openxmlformats.org/officeDocument/2006/customXml" ds:itemID="{0B19B122-34E7-433E-BB44-9D8DC4885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175ef-dcd7-479a-bc20-a893071daab7"/>
    <ds:schemaRef ds:uri="9adf1508-036a-417d-a106-be257cf7c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142FF7-793F-4883-986F-C156F7EC1453}">
  <ds:schemaRefs>
    <ds:schemaRef ds:uri="http://purl.org/dc/dcmitype/"/>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9adf1508-036a-417d-a106-be257cf7c8b9"/>
    <ds:schemaRef ds:uri="9d1175ef-dcd7-479a-bc20-a893071daab7"/>
    <ds:schemaRef ds:uri="http://schemas.microsoft.com/office/2006/metadata/properties"/>
  </ds:schemaRefs>
</ds:datastoreItem>
</file>

<file path=docMetadata/LabelInfo.xml><?xml version="1.0" encoding="utf-8"?>
<clbl:labelList xmlns:clbl="http://schemas.microsoft.com/office/2020/mipLabelMetadata">
  <clbl:label id="{34098062-3a61-4493-ba59-8e82e4940577}" enabled="1" method="Privileged" siteId="{87dd9ab2-a4e5-4c29-a630-36690af0965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Profile Fit (Explicit) Criteria</vt:lpstr>
      <vt:lpstr>Keywords</vt:lpstr>
      <vt:lpstr>Sheet1</vt:lpstr>
      <vt:lpstr>Engagement (Implicit) Criteria</vt:lpstr>
      <vt:lpstr>'Engagement (Implicit) Criteria'!Print_Area</vt:lpstr>
      <vt:lpstr>Keywords!Print_Area</vt:lpstr>
      <vt:lpstr>'Profile Fit (Explicit) Criteria'!Print_Area</vt:lpstr>
    </vt:vector>
  </TitlesOfParts>
  <Manager/>
  <Company>Eloqua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Scoring Matrix Template</dc:title>
  <dc:subject/>
  <dc:creator>Administrator</dc:creator>
  <cp:keywords/>
  <dc:description/>
  <cp:lastModifiedBy>Annabelle Loveluck</cp:lastModifiedBy>
  <cp:revision/>
  <dcterms:created xsi:type="dcterms:W3CDTF">2007-09-21T17:57:00Z</dcterms:created>
  <dcterms:modified xsi:type="dcterms:W3CDTF">2024-01-10T14:25:49Z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0x0101003609D7888F993640A44D9BD704CDACFA</vt:lpwstr>
  </property>
  <property fmtid="{D5CDD505-2E9C-101B-9397-08002B2CF9AE}" pid="4" name="TaxKeyword">
    <vt:lpwstr/>
  </property>
  <property fmtid="{D5CDD505-2E9C-101B-9397-08002B2CF9AE}" pid="5" name="TaxKeywordTaxHTField">
    <vt:lpwstr/>
  </property>
  <property fmtid="{D5CDD505-2E9C-101B-9397-08002B2CF9AE}" pid="6" name="p04142257a554be4a22c7e4105c74701">
    <vt:lpwstr/>
  </property>
  <property fmtid="{D5CDD505-2E9C-101B-9397-08002B2CF9AE}" pid="7" name="Systems">
    <vt:lpwstr/>
  </property>
  <property fmtid="{D5CDD505-2E9C-101B-9397-08002B2CF9AE}" pid="8" name="Client">
    <vt:lpwstr/>
  </property>
  <property fmtid="{D5CDD505-2E9C-101B-9397-08002B2CF9AE}" pid="9" name="MediaServiceImageTags">
    <vt:lpwstr/>
  </property>
</Properties>
</file>